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0635" windowHeight="822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G5" i="1"/>
  <c r="G6"/>
  <c r="G7"/>
  <c r="G4"/>
  <c r="E7"/>
  <c r="D7"/>
  <c r="E6"/>
  <c r="D6"/>
  <c r="E5"/>
  <c r="D5"/>
  <c r="E4"/>
  <c r="D4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26"/>
  <c r="F27"/>
  <c r="F28"/>
  <c r="F29"/>
  <c r="F30"/>
  <c r="F31"/>
  <c r="F32"/>
  <c r="F33"/>
  <c r="F34"/>
  <c r="F35"/>
  <c r="F36"/>
  <c r="F37"/>
  <c r="F38"/>
  <c r="F39"/>
  <c r="F40"/>
  <c r="F41"/>
  <c r="F14"/>
  <c r="F15"/>
  <c r="F16"/>
  <c r="F17"/>
  <c r="F18"/>
  <c r="F19"/>
  <c r="F20"/>
  <c r="F21"/>
  <c r="F22"/>
  <c r="F23"/>
  <c r="F24"/>
  <c r="F25"/>
  <c r="F11"/>
  <c r="F12"/>
  <c r="F13"/>
  <c r="E123"/>
  <c r="D123"/>
  <c r="E119"/>
  <c r="D119"/>
  <c r="E115"/>
  <c r="D115"/>
  <c r="E111"/>
  <c r="D111"/>
  <c r="E107"/>
  <c r="D107"/>
  <c r="E103"/>
  <c r="D103"/>
  <c r="E99"/>
  <c r="D99"/>
  <c r="E95"/>
  <c r="D95"/>
  <c r="E91"/>
  <c r="D91"/>
  <c r="E87"/>
  <c r="D87"/>
  <c r="E83"/>
  <c r="D83"/>
  <c r="E79"/>
  <c r="D79"/>
  <c r="E75"/>
  <c r="E71"/>
  <c r="D71"/>
  <c r="E67"/>
  <c r="D67"/>
  <c r="E63"/>
  <c r="D63"/>
  <c r="E59"/>
  <c r="D59"/>
  <c r="E55"/>
  <c r="D55"/>
  <c r="E51"/>
  <c r="D51"/>
  <c r="E47"/>
  <c r="D47"/>
  <c r="E43"/>
  <c r="D43"/>
  <c r="E39"/>
  <c r="D39"/>
  <c r="E35"/>
  <c r="D35"/>
  <c r="E31"/>
  <c r="D31"/>
  <c r="E27"/>
  <c r="D27"/>
  <c r="E23"/>
  <c r="E19"/>
  <c r="E11"/>
  <c r="D11"/>
  <c r="D23"/>
  <c r="D19"/>
  <c r="F10"/>
  <c r="F9"/>
  <c r="F8"/>
  <c r="D75"/>
  <c r="G59"/>
  <c r="E58"/>
  <c r="D58"/>
  <c r="E57"/>
  <c r="D57"/>
  <c r="E15"/>
  <c r="D15"/>
  <c r="F4"/>
  <c r="F5"/>
  <c r="F6"/>
  <c r="F7"/>
</calcChain>
</file>

<file path=xl/sharedStrings.xml><?xml version="1.0" encoding="utf-8"?>
<sst xmlns="http://schemas.openxmlformats.org/spreadsheetml/2006/main" count="160" uniqueCount="57">
  <si>
    <t>序号</t>
    <phoneticPr fontId="1" type="noConversion"/>
  </si>
  <si>
    <t>学校名称</t>
    <phoneticPr fontId="1" type="noConversion"/>
  </si>
  <si>
    <t>年级</t>
    <phoneticPr fontId="1" type="noConversion"/>
  </si>
  <si>
    <t>七年级</t>
    <phoneticPr fontId="1" type="noConversion"/>
  </si>
  <si>
    <t>八年级</t>
    <phoneticPr fontId="1" type="noConversion"/>
  </si>
  <si>
    <t>九年级</t>
    <phoneticPr fontId="1" type="noConversion"/>
  </si>
  <si>
    <t>在籍学生数</t>
    <phoneticPr fontId="1" type="noConversion"/>
  </si>
  <si>
    <t>团员数</t>
    <phoneticPr fontId="1" type="noConversion"/>
  </si>
  <si>
    <t>团青比</t>
    <phoneticPr fontId="1" type="noConversion"/>
  </si>
  <si>
    <t>总计</t>
    <phoneticPr fontId="1" type="noConversion"/>
  </si>
  <si>
    <t>区县汇总数据</t>
    <phoneticPr fontId="1" type="noConversion"/>
  </si>
  <si>
    <t>区县团组织盖章</t>
    <phoneticPr fontId="1" type="noConversion"/>
  </si>
  <si>
    <t>年龄在14周岁以下团员人数            (2001年1月1日以后出生)</t>
    <phoneticPr fontId="1" type="noConversion"/>
  </si>
  <si>
    <t>附件一：上海市初中团员数据普查表</t>
    <phoneticPr fontId="1" type="noConversion"/>
  </si>
  <si>
    <t>上海市回民中学</t>
  </si>
  <si>
    <t>七年级</t>
  </si>
  <si>
    <t>八年级</t>
  </si>
  <si>
    <t>九年级</t>
  </si>
  <si>
    <t>合计</t>
  </si>
  <si>
    <t>上海市育群中学</t>
    <phoneticPr fontId="6" type="noConversion"/>
  </si>
  <si>
    <t>七年级</t>
    <phoneticPr fontId="6" type="noConversion"/>
  </si>
  <si>
    <t>八年级</t>
    <phoneticPr fontId="6" type="noConversion"/>
  </si>
  <si>
    <t>九年级</t>
    <phoneticPr fontId="6" type="noConversion"/>
  </si>
  <si>
    <t>合计</t>
    <phoneticPr fontId="6" type="noConversion"/>
  </si>
  <si>
    <t>市北初级中学</t>
    <phoneticPr fontId="6" type="noConversion"/>
  </si>
  <si>
    <t>上海外国语大学苏河湾实验中学</t>
    <phoneticPr fontId="6" type="noConversion"/>
  </si>
  <si>
    <t>闸北实验中学</t>
    <phoneticPr fontId="6" type="noConversion"/>
  </si>
  <si>
    <t>青云中学</t>
    <phoneticPr fontId="6" type="noConversion"/>
  </si>
  <si>
    <t>七年级</t>
    <phoneticPr fontId="6" type="noConversion"/>
  </si>
  <si>
    <t>八年级</t>
    <phoneticPr fontId="6" type="noConversion"/>
  </si>
  <si>
    <t>九年级</t>
    <phoneticPr fontId="6" type="noConversion"/>
  </si>
  <si>
    <t>合计</t>
    <phoneticPr fontId="6" type="noConversion"/>
  </si>
  <si>
    <t>闸北成功教育实验中学</t>
    <phoneticPr fontId="6" type="noConversion"/>
  </si>
  <si>
    <t>朝阳中学</t>
    <phoneticPr fontId="6" type="noConversion"/>
  </si>
  <si>
    <t>总计</t>
    <phoneticPr fontId="6" type="noConversion"/>
  </si>
  <si>
    <t>民办青中中学</t>
    <phoneticPr fontId="6" type="noConversion"/>
  </si>
  <si>
    <t>区县：闸北</t>
    <phoneticPr fontId="1" type="noConversion"/>
  </si>
  <si>
    <t>上海市新中初级中学</t>
  </si>
  <si>
    <t>上海田家炳中学</t>
  </si>
  <si>
    <t>上海市风华初级中学</t>
  </si>
  <si>
    <t>上海市彭浦初级中学</t>
    <phoneticPr fontId="6" type="noConversion"/>
  </si>
  <si>
    <t>上海市彭浦三中</t>
    <phoneticPr fontId="6" type="noConversion"/>
  </si>
  <si>
    <t>彭浦四中</t>
  </si>
  <si>
    <t>岭南中学</t>
    <phoneticPr fontId="6" type="noConversion"/>
  </si>
  <si>
    <t>保德中学</t>
    <phoneticPr fontId="6" type="noConversion"/>
  </si>
  <si>
    <t>上海市共康中学</t>
    <phoneticPr fontId="6" type="noConversion"/>
  </si>
  <si>
    <t>上海市第一聋哑学校</t>
    <phoneticPr fontId="6" type="noConversion"/>
  </si>
  <si>
    <t>民办新和中学</t>
    <phoneticPr fontId="6" type="noConversion"/>
  </si>
  <si>
    <t>久隆模范中学中学</t>
    <phoneticPr fontId="6" type="noConversion"/>
  </si>
  <si>
    <t>上海市闸北第八中学</t>
    <phoneticPr fontId="6" type="noConversion"/>
  </si>
  <si>
    <t>上海市彭顺中学</t>
    <phoneticPr fontId="6" type="noConversion"/>
  </si>
  <si>
    <t>上海市恒丰中学</t>
    <phoneticPr fontId="6" type="noConversion"/>
  </si>
  <si>
    <t>上海市华灵学校</t>
    <phoneticPr fontId="6" type="noConversion"/>
  </si>
  <si>
    <t>上海市三泉学校</t>
    <phoneticPr fontId="6" type="noConversion"/>
  </si>
  <si>
    <t>塘沽中学</t>
    <phoneticPr fontId="6" type="noConversion"/>
  </si>
  <si>
    <t>上海市民办扬波中学</t>
    <phoneticPr fontId="6" type="noConversion"/>
  </si>
  <si>
    <t>上海市和田中学</t>
    <phoneticPr fontId="6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</si>
</sst>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color indexed="8"/>
      <name val="黑体"/>
      <charset val="134"/>
    </font>
    <font>
      <sz val="16"/>
      <color indexed="8"/>
      <name val="华文中宋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b/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3"/>
  <sheetViews>
    <sheetView tabSelected="1" topLeftCell="B4" workbookViewId="0">
      <selection activeCell="G30" sqref="G30"/>
    </sheetView>
  </sheetViews>
  <sheetFormatPr defaultRowHeight="13.5"/>
  <cols>
    <col min="1" max="1" width="8.625" customWidth="1"/>
    <col min="2" max="2" width="26.625" customWidth="1"/>
    <col min="3" max="3" width="10.625" customWidth="1"/>
    <col min="4" max="5" width="16.625" style="11" customWidth="1"/>
    <col min="6" max="6" width="29.875" style="15" customWidth="1"/>
    <col min="7" max="7" width="25.25" style="11" customWidth="1"/>
  </cols>
  <sheetData>
    <row r="1" spans="1:7" ht="28.5" customHeight="1">
      <c r="A1" s="19" t="s">
        <v>13</v>
      </c>
      <c r="B1" s="19"/>
      <c r="C1" s="19"/>
      <c r="D1" s="19"/>
      <c r="E1" s="19"/>
      <c r="F1" s="19"/>
      <c r="G1" s="19"/>
    </row>
    <row r="2" spans="1:7" ht="24" customHeight="1" thickBot="1">
      <c r="A2" s="20" t="s">
        <v>36</v>
      </c>
      <c r="B2" s="21"/>
      <c r="C2" s="1"/>
      <c r="D2" s="10"/>
      <c r="F2" s="12"/>
      <c r="G2" s="10" t="s">
        <v>11</v>
      </c>
    </row>
    <row r="3" spans="1:7" ht="39" customHeight="1">
      <c r="A3" s="3" t="s">
        <v>0</v>
      </c>
      <c r="B3" s="4" t="s">
        <v>1</v>
      </c>
      <c r="C3" s="4" t="s">
        <v>2</v>
      </c>
      <c r="D3" s="4" t="s">
        <v>6</v>
      </c>
      <c r="E3" s="4" t="s">
        <v>7</v>
      </c>
      <c r="F3" s="13" t="s">
        <v>8</v>
      </c>
      <c r="G3" s="5" t="s">
        <v>12</v>
      </c>
    </row>
    <row r="4" spans="1:7" ht="15.95" customHeight="1">
      <c r="A4" s="16">
        <v>0</v>
      </c>
      <c r="B4" s="17" t="s">
        <v>10</v>
      </c>
      <c r="C4" s="2" t="s">
        <v>3</v>
      </c>
      <c r="D4" s="2">
        <f t="shared" ref="D4:E6" si="0">SUM(D8+D12+D16+D20+D24+D28+D32+D36+D40+D44+D48+D52+D60+D56+D64+D68+D72+D76+D80+D84+D88+D92+D96+D100+D104+D108+D112+D116+D120)</f>
        <v>3850</v>
      </c>
      <c r="E4" s="2">
        <f t="shared" si="0"/>
        <v>33</v>
      </c>
      <c r="F4" s="14">
        <f t="shared" ref="F4:F67" si="1">E4/D4</f>
        <v>8.5714285714285719E-3</v>
      </c>
      <c r="G4" s="2">
        <f>SUM(G8+G12+G16+G20+G24+G28+G32+G36+G40+G44+G48+G52+G60+G56+G64+G68+G72+G76+G80+G84+G88+G92+G96+G100+G104+G108+G112+G116+G120)</f>
        <v>28</v>
      </c>
    </row>
    <row r="5" spans="1:7" ht="15.95" customHeight="1">
      <c r="A5" s="16"/>
      <c r="B5" s="17"/>
      <c r="C5" s="2" t="s">
        <v>4</v>
      </c>
      <c r="D5" s="2">
        <f t="shared" si="0"/>
        <v>3893</v>
      </c>
      <c r="E5" s="2">
        <f t="shared" si="0"/>
        <v>558</v>
      </c>
      <c r="F5" s="14">
        <f t="shared" si="1"/>
        <v>0.14333418957102492</v>
      </c>
      <c r="G5" s="2">
        <f>SUM(G9+G13+G17+G21+G25+G29+G33+G37+G41+G45+G49+G53+G61+G57+G65+G69+G73+G77+G81+G85+G89+G93+G97+G101+G105+G109+G113+G117+G121)</f>
        <v>127</v>
      </c>
    </row>
    <row r="6" spans="1:7" ht="15.95" customHeight="1">
      <c r="A6" s="16"/>
      <c r="B6" s="17"/>
      <c r="C6" s="2" t="s">
        <v>5</v>
      </c>
      <c r="D6" s="2">
        <f t="shared" si="0"/>
        <v>3802</v>
      </c>
      <c r="E6" s="2">
        <f t="shared" si="0"/>
        <v>1469</v>
      </c>
      <c r="F6" s="14">
        <f t="shared" si="1"/>
        <v>0.38637559179379272</v>
      </c>
      <c r="G6" s="2">
        <f>SUM(G10+G14+G18+G22+G26+G30+G34+G38+G42+G46+G50+G54+G62+G58+G66+G70+G74+G78+G82+G86+G90+G94+G98+G102+G106+G110+G114+G118+G122)</f>
        <v>0</v>
      </c>
    </row>
    <row r="7" spans="1:7" ht="15.95" customHeight="1">
      <c r="A7" s="16"/>
      <c r="B7" s="17"/>
      <c r="C7" s="7" t="s">
        <v>9</v>
      </c>
      <c r="D7" s="2">
        <f>SUM(D4:D6)</f>
        <v>11545</v>
      </c>
      <c r="E7" s="2">
        <f>SUM(E4:E6)</f>
        <v>2060</v>
      </c>
      <c r="F7" s="14">
        <f t="shared" si="1"/>
        <v>0.17843222174101342</v>
      </c>
      <c r="G7" s="6">
        <f>SUM(G4:G6)</f>
        <v>155</v>
      </c>
    </row>
    <row r="8" spans="1:7" ht="15.95" customHeight="1">
      <c r="A8" s="16">
        <v>1</v>
      </c>
      <c r="B8" s="17" t="s">
        <v>56</v>
      </c>
      <c r="C8" s="2" t="s">
        <v>28</v>
      </c>
      <c r="D8" s="2">
        <v>78</v>
      </c>
      <c r="E8" s="2">
        <v>0</v>
      </c>
      <c r="F8" s="14">
        <f t="shared" si="1"/>
        <v>0</v>
      </c>
      <c r="G8" s="6">
        <v>0</v>
      </c>
    </row>
    <row r="9" spans="1:7" ht="15.95" customHeight="1">
      <c r="A9" s="16"/>
      <c r="B9" s="17"/>
      <c r="C9" s="2" t="s">
        <v>29</v>
      </c>
      <c r="D9" s="2">
        <v>83</v>
      </c>
      <c r="E9" s="2">
        <v>0</v>
      </c>
      <c r="F9" s="14">
        <f t="shared" si="1"/>
        <v>0</v>
      </c>
      <c r="G9" s="6">
        <v>0</v>
      </c>
    </row>
    <row r="10" spans="1:7" ht="15.95" customHeight="1">
      <c r="A10" s="16"/>
      <c r="B10" s="17"/>
      <c r="C10" s="2" t="s">
        <v>30</v>
      </c>
      <c r="D10" s="2">
        <v>77</v>
      </c>
      <c r="E10" s="2">
        <v>11</v>
      </c>
      <c r="F10" s="14">
        <f t="shared" si="1"/>
        <v>0.14285714285714285</v>
      </c>
      <c r="G10" s="6">
        <v>0</v>
      </c>
    </row>
    <row r="11" spans="1:7" ht="15.95" customHeight="1">
      <c r="A11" s="16"/>
      <c r="B11" s="17"/>
      <c r="C11" s="8" t="s">
        <v>31</v>
      </c>
      <c r="D11" s="2">
        <f>SUM(D8:D10)</f>
        <v>238</v>
      </c>
      <c r="E11" s="2">
        <f>SUM(E8:E10)</f>
        <v>11</v>
      </c>
      <c r="F11" s="14">
        <f t="shared" si="1"/>
        <v>4.6218487394957986E-2</v>
      </c>
      <c r="G11" s="6">
        <v>0</v>
      </c>
    </row>
    <row r="12" spans="1:7" ht="15.95" customHeight="1">
      <c r="A12" s="16">
        <v>2</v>
      </c>
      <c r="B12" s="17" t="s">
        <v>14</v>
      </c>
      <c r="C12" s="2" t="s">
        <v>15</v>
      </c>
      <c r="D12" s="2">
        <v>110</v>
      </c>
      <c r="E12" s="2">
        <v>0</v>
      </c>
      <c r="F12" s="14">
        <f t="shared" si="1"/>
        <v>0</v>
      </c>
      <c r="G12" s="6">
        <v>0</v>
      </c>
    </row>
    <row r="13" spans="1:7" ht="15.95" customHeight="1">
      <c r="A13" s="16"/>
      <c r="B13" s="17"/>
      <c r="C13" s="2" t="s">
        <v>16</v>
      </c>
      <c r="D13" s="2">
        <v>116</v>
      </c>
      <c r="E13" s="2">
        <v>21</v>
      </c>
      <c r="F13" s="14">
        <f t="shared" si="1"/>
        <v>0.18103448275862069</v>
      </c>
      <c r="G13" s="6">
        <v>0</v>
      </c>
    </row>
    <row r="14" spans="1:7" ht="15.95" customHeight="1">
      <c r="A14" s="16"/>
      <c r="B14" s="17"/>
      <c r="C14" s="2" t="s">
        <v>17</v>
      </c>
      <c r="D14" s="2">
        <v>143</v>
      </c>
      <c r="E14" s="2">
        <v>52</v>
      </c>
      <c r="F14" s="14">
        <f t="shared" si="1"/>
        <v>0.36363636363636365</v>
      </c>
      <c r="G14" s="6">
        <v>0</v>
      </c>
    </row>
    <row r="15" spans="1:7" ht="15.95" customHeight="1">
      <c r="A15" s="16"/>
      <c r="B15" s="17"/>
      <c r="C15" s="8" t="s">
        <v>18</v>
      </c>
      <c r="D15" s="2">
        <f>SUM(D12:D14)</f>
        <v>369</v>
      </c>
      <c r="E15" s="2">
        <f>SUM(E12:E14)</f>
        <v>73</v>
      </c>
      <c r="F15" s="14">
        <f t="shared" si="1"/>
        <v>0.19783197831978319</v>
      </c>
      <c r="G15" s="6">
        <v>0</v>
      </c>
    </row>
    <row r="16" spans="1:7" ht="15.95" customHeight="1">
      <c r="A16" s="16">
        <v>3</v>
      </c>
      <c r="B16" s="17" t="s">
        <v>55</v>
      </c>
      <c r="C16" s="2" t="s">
        <v>28</v>
      </c>
      <c r="D16" s="2">
        <v>243</v>
      </c>
      <c r="E16" s="2">
        <v>0</v>
      </c>
      <c r="F16" s="14">
        <f t="shared" si="1"/>
        <v>0</v>
      </c>
      <c r="G16" s="6">
        <v>0</v>
      </c>
    </row>
    <row r="17" spans="1:7" ht="15.95" customHeight="1">
      <c r="A17" s="16"/>
      <c r="B17" s="17"/>
      <c r="C17" s="2" t="s">
        <v>29</v>
      </c>
      <c r="D17" s="2">
        <v>235</v>
      </c>
      <c r="E17" s="2">
        <v>77</v>
      </c>
      <c r="F17" s="14">
        <f t="shared" si="1"/>
        <v>0.32765957446808508</v>
      </c>
      <c r="G17" s="6">
        <v>0</v>
      </c>
    </row>
    <row r="18" spans="1:7" ht="15.95" customHeight="1">
      <c r="A18" s="16"/>
      <c r="B18" s="17"/>
      <c r="C18" s="2" t="s">
        <v>30</v>
      </c>
      <c r="D18" s="2">
        <v>245</v>
      </c>
      <c r="E18" s="2">
        <v>165</v>
      </c>
      <c r="F18" s="14">
        <f t="shared" si="1"/>
        <v>0.67346938775510201</v>
      </c>
      <c r="G18" s="6">
        <v>0</v>
      </c>
    </row>
    <row r="19" spans="1:7" ht="15.95" customHeight="1" thickBot="1">
      <c r="A19" s="16"/>
      <c r="B19" s="17"/>
      <c r="C19" s="8" t="s">
        <v>31</v>
      </c>
      <c r="D19" s="2">
        <f>SUM(D16:D18)</f>
        <v>723</v>
      </c>
      <c r="E19" s="2">
        <f>SUM(E16:E18)</f>
        <v>242</v>
      </c>
      <c r="F19" s="14">
        <f t="shared" si="1"/>
        <v>0.33471645919778698</v>
      </c>
      <c r="G19" s="6">
        <v>0</v>
      </c>
    </row>
    <row r="20" spans="1:7" ht="15.95" customHeight="1">
      <c r="A20" s="16">
        <v>4</v>
      </c>
      <c r="B20" s="22" t="s">
        <v>19</v>
      </c>
      <c r="C20" s="2" t="s">
        <v>20</v>
      </c>
      <c r="D20" s="2">
        <v>55</v>
      </c>
      <c r="E20" s="2">
        <v>0</v>
      </c>
      <c r="F20" s="14">
        <f t="shared" si="1"/>
        <v>0</v>
      </c>
      <c r="G20" s="6">
        <v>0</v>
      </c>
    </row>
    <row r="21" spans="1:7" ht="15" customHeight="1">
      <c r="A21" s="16"/>
      <c r="B21" s="23"/>
      <c r="C21" s="2" t="s">
        <v>21</v>
      </c>
      <c r="D21" s="2">
        <v>73</v>
      </c>
      <c r="E21" s="2">
        <v>0</v>
      </c>
      <c r="F21" s="14">
        <f t="shared" si="1"/>
        <v>0</v>
      </c>
      <c r="G21" s="6">
        <v>0</v>
      </c>
    </row>
    <row r="22" spans="1:7" ht="15" customHeight="1">
      <c r="A22" s="16"/>
      <c r="B22" s="23"/>
      <c r="C22" s="2" t="s">
        <v>22</v>
      </c>
      <c r="D22" s="2">
        <v>77</v>
      </c>
      <c r="E22" s="2">
        <v>29</v>
      </c>
      <c r="F22" s="14">
        <f t="shared" si="1"/>
        <v>0.37662337662337664</v>
      </c>
      <c r="G22" s="6">
        <v>0</v>
      </c>
    </row>
    <row r="23" spans="1:7" ht="15" customHeight="1">
      <c r="A23" s="16"/>
      <c r="B23" s="24"/>
      <c r="C23" s="8" t="s">
        <v>23</v>
      </c>
      <c r="D23" s="2">
        <f>SUM(D20:D22)</f>
        <v>205</v>
      </c>
      <c r="E23" s="2">
        <f>SUM(E20:E22)</f>
        <v>29</v>
      </c>
      <c r="F23" s="14">
        <f t="shared" si="1"/>
        <v>0.14146341463414633</v>
      </c>
      <c r="G23" s="6">
        <v>0</v>
      </c>
    </row>
    <row r="24" spans="1:7" ht="15" customHeight="1">
      <c r="A24" s="16">
        <v>5</v>
      </c>
      <c r="B24" s="17" t="s">
        <v>24</v>
      </c>
      <c r="C24" s="2" t="s">
        <v>20</v>
      </c>
      <c r="D24" s="2">
        <v>347</v>
      </c>
      <c r="E24" s="2">
        <v>0</v>
      </c>
      <c r="F24" s="14">
        <f t="shared" si="1"/>
        <v>0</v>
      </c>
      <c r="G24" s="6">
        <v>0</v>
      </c>
    </row>
    <row r="25" spans="1:7" ht="15" customHeight="1">
      <c r="A25" s="16"/>
      <c r="B25" s="17"/>
      <c r="C25" s="2" t="s">
        <v>21</v>
      </c>
      <c r="D25" s="2">
        <v>362</v>
      </c>
      <c r="E25" s="2">
        <v>28</v>
      </c>
      <c r="F25" s="14">
        <f t="shared" si="1"/>
        <v>7.7348066298342538E-2</v>
      </c>
      <c r="G25" s="6">
        <v>13</v>
      </c>
    </row>
    <row r="26" spans="1:7" ht="15" customHeight="1">
      <c r="A26" s="16"/>
      <c r="B26" s="17"/>
      <c r="C26" s="2" t="s">
        <v>22</v>
      </c>
      <c r="D26" s="2">
        <v>409</v>
      </c>
      <c r="E26" s="2">
        <v>177</v>
      </c>
      <c r="F26" s="14">
        <f t="shared" si="1"/>
        <v>0.43276283618581907</v>
      </c>
      <c r="G26" s="6">
        <v>0</v>
      </c>
    </row>
    <row r="27" spans="1:7" ht="15" customHeight="1">
      <c r="A27" s="16"/>
      <c r="B27" s="17"/>
      <c r="C27" s="8" t="s">
        <v>23</v>
      </c>
      <c r="D27" s="2">
        <f>SUM(D24:D26)</f>
        <v>1118</v>
      </c>
      <c r="E27" s="2">
        <f>SUM(E24:E26)</f>
        <v>205</v>
      </c>
      <c r="F27" s="14">
        <f t="shared" si="1"/>
        <v>0.18336314847942756</v>
      </c>
      <c r="G27" s="6">
        <v>13</v>
      </c>
    </row>
    <row r="28" spans="1:7" ht="15" customHeight="1">
      <c r="A28" s="16">
        <v>6</v>
      </c>
      <c r="B28" s="17" t="s">
        <v>25</v>
      </c>
      <c r="C28" s="2" t="s">
        <v>20</v>
      </c>
      <c r="D28" s="2">
        <v>72</v>
      </c>
      <c r="E28" s="2">
        <v>0</v>
      </c>
      <c r="F28" s="14">
        <f t="shared" si="1"/>
        <v>0</v>
      </c>
      <c r="G28" s="6">
        <v>0</v>
      </c>
    </row>
    <row r="29" spans="1:7" ht="15" customHeight="1">
      <c r="A29" s="16"/>
      <c r="B29" s="17"/>
      <c r="C29" s="2" t="s">
        <v>21</v>
      </c>
      <c r="D29" s="2">
        <v>33</v>
      </c>
      <c r="E29" s="2">
        <v>0</v>
      </c>
      <c r="F29" s="14">
        <f t="shared" si="1"/>
        <v>0</v>
      </c>
      <c r="G29" s="6">
        <v>0</v>
      </c>
    </row>
    <row r="30" spans="1:7" ht="15" customHeight="1">
      <c r="A30" s="16"/>
      <c r="B30" s="17"/>
      <c r="C30" s="2" t="s">
        <v>22</v>
      </c>
      <c r="D30" s="2">
        <v>0</v>
      </c>
      <c r="E30" s="2">
        <v>0</v>
      </c>
      <c r="F30" s="14" t="e">
        <f t="shared" si="1"/>
        <v>#DIV/0!</v>
      </c>
      <c r="G30" s="6">
        <v>0</v>
      </c>
    </row>
    <row r="31" spans="1:7" ht="15" customHeight="1">
      <c r="A31" s="16"/>
      <c r="B31" s="17"/>
      <c r="C31" s="8" t="s">
        <v>23</v>
      </c>
      <c r="D31" s="2">
        <f>SUM(D28:D30)</f>
        <v>105</v>
      </c>
      <c r="E31" s="2">
        <f>SUM(E28:E30)</f>
        <v>0</v>
      </c>
      <c r="F31" s="14">
        <f t="shared" si="1"/>
        <v>0</v>
      </c>
      <c r="G31" s="6">
        <v>0</v>
      </c>
    </row>
    <row r="32" spans="1:7" ht="15" customHeight="1">
      <c r="A32" s="16">
        <v>7</v>
      </c>
      <c r="B32" s="18" t="s">
        <v>26</v>
      </c>
      <c r="C32" s="2" t="s">
        <v>20</v>
      </c>
      <c r="D32" s="2">
        <v>99</v>
      </c>
      <c r="E32" s="2">
        <v>7</v>
      </c>
      <c r="F32" s="14">
        <f t="shared" si="1"/>
        <v>7.0707070707070704E-2</v>
      </c>
      <c r="G32" s="6">
        <v>3</v>
      </c>
    </row>
    <row r="33" spans="1:7">
      <c r="A33" s="16"/>
      <c r="B33" s="17"/>
      <c r="C33" s="2" t="s">
        <v>21</v>
      </c>
      <c r="D33" s="2">
        <v>99</v>
      </c>
      <c r="E33" s="2">
        <v>15</v>
      </c>
      <c r="F33" s="14">
        <f t="shared" si="1"/>
        <v>0.15151515151515152</v>
      </c>
      <c r="G33" s="6">
        <v>0</v>
      </c>
    </row>
    <row r="34" spans="1:7">
      <c r="A34" s="16"/>
      <c r="B34" s="17"/>
      <c r="C34" s="2" t="s">
        <v>22</v>
      </c>
      <c r="D34" s="2">
        <v>55</v>
      </c>
      <c r="E34" s="2">
        <v>24</v>
      </c>
      <c r="F34" s="14">
        <f t="shared" si="1"/>
        <v>0.43636363636363634</v>
      </c>
      <c r="G34" s="6">
        <v>0</v>
      </c>
    </row>
    <row r="35" spans="1:7">
      <c r="A35" s="16"/>
      <c r="B35" s="17"/>
      <c r="C35" s="8" t="s">
        <v>23</v>
      </c>
      <c r="D35" s="11">
        <f>SUM(D32:D34)</f>
        <v>253</v>
      </c>
      <c r="E35" s="11">
        <f>SUM(E32:E34)</f>
        <v>46</v>
      </c>
      <c r="F35" s="14">
        <f t="shared" si="1"/>
        <v>0.18181818181818182</v>
      </c>
      <c r="G35" s="6">
        <v>3</v>
      </c>
    </row>
    <row r="36" spans="1:7">
      <c r="A36" s="16">
        <v>8</v>
      </c>
      <c r="B36" s="17" t="s">
        <v>27</v>
      </c>
      <c r="C36" s="2" t="s">
        <v>28</v>
      </c>
      <c r="D36" s="2">
        <v>268</v>
      </c>
      <c r="E36" s="2">
        <v>0</v>
      </c>
      <c r="F36" s="14">
        <f t="shared" si="1"/>
        <v>0</v>
      </c>
      <c r="G36" s="6">
        <v>0</v>
      </c>
    </row>
    <row r="37" spans="1:7">
      <c r="A37" s="16"/>
      <c r="B37" s="17"/>
      <c r="C37" s="2" t="s">
        <v>29</v>
      </c>
      <c r="D37" s="2">
        <v>303</v>
      </c>
      <c r="E37" s="2">
        <v>13</v>
      </c>
      <c r="F37" s="14">
        <f t="shared" si="1"/>
        <v>4.2904290429042903E-2</v>
      </c>
      <c r="G37" s="6">
        <v>5</v>
      </c>
    </row>
    <row r="38" spans="1:7">
      <c r="A38" s="16"/>
      <c r="B38" s="17"/>
      <c r="C38" s="2" t="s">
        <v>30</v>
      </c>
      <c r="D38" s="2">
        <v>272</v>
      </c>
      <c r="E38" s="2">
        <v>84</v>
      </c>
      <c r="F38" s="14">
        <f t="shared" si="1"/>
        <v>0.30882352941176472</v>
      </c>
      <c r="G38" s="6">
        <v>0</v>
      </c>
    </row>
    <row r="39" spans="1:7">
      <c r="A39" s="16"/>
      <c r="B39" s="17"/>
      <c r="C39" s="8" t="s">
        <v>31</v>
      </c>
      <c r="D39" s="2">
        <f>SUM(D36:D38)</f>
        <v>843</v>
      </c>
      <c r="E39" s="2">
        <f>SUM(E36:E38)</f>
        <v>97</v>
      </c>
      <c r="F39" s="14">
        <f t="shared" si="1"/>
        <v>0.11506524317912219</v>
      </c>
      <c r="G39" s="6">
        <v>5</v>
      </c>
    </row>
    <row r="40" spans="1:7">
      <c r="A40" s="16">
        <v>9</v>
      </c>
      <c r="B40" s="18" t="s">
        <v>32</v>
      </c>
      <c r="C40" s="2" t="s">
        <v>28</v>
      </c>
      <c r="D40" s="2">
        <v>61</v>
      </c>
      <c r="E40" s="2">
        <v>0</v>
      </c>
      <c r="F40" s="14">
        <f t="shared" si="1"/>
        <v>0</v>
      </c>
      <c r="G40" s="6">
        <v>0</v>
      </c>
    </row>
    <row r="41" spans="1:7">
      <c r="A41" s="16"/>
      <c r="B41" s="17"/>
      <c r="C41" s="2" t="s">
        <v>29</v>
      </c>
      <c r="D41" s="2">
        <v>58</v>
      </c>
      <c r="E41" s="2">
        <v>7</v>
      </c>
      <c r="F41" s="14">
        <f t="shared" si="1"/>
        <v>0.1206896551724138</v>
      </c>
      <c r="G41" s="6">
        <v>0</v>
      </c>
    </row>
    <row r="42" spans="1:7">
      <c r="A42" s="16"/>
      <c r="B42" s="17"/>
      <c r="C42" s="2" t="s">
        <v>30</v>
      </c>
      <c r="D42" s="2">
        <v>56</v>
      </c>
      <c r="E42" s="2">
        <v>22</v>
      </c>
      <c r="F42" s="14">
        <f t="shared" si="1"/>
        <v>0.39285714285714285</v>
      </c>
      <c r="G42" s="6">
        <v>0</v>
      </c>
    </row>
    <row r="43" spans="1:7">
      <c r="A43" s="16"/>
      <c r="B43" s="17"/>
      <c r="C43" s="8" t="s">
        <v>31</v>
      </c>
      <c r="D43" s="2">
        <f>SUM(D40:D42)</f>
        <v>175</v>
      </c>
      <c r="E43" s="2">
        <f>SUM(E40:E42)</f>
        <v>29</v>
      </c>
      <c r="F43" s="14">
        <f t="shared" si="1"/>
        <v>0.1657142857142857</v>
      </c>
      <c r="G43" s="6">
        <v>0</v>
      </c>
    </row>
    <row r="44" spans="1:7">
      <c r="A44" s="16">
        <v>10</v>
      </c>
      <c r="B44" s="17" t="s">
        <v>33</v>
      </c>
      <c r="C44" s="2" t="s">
        <v>28</v>
      </c>
      <c r="D44" s="2">
        <v>22</v>
      </c>
      <c r="E44" s="2">
        <v>1</v>
      </c>
      <c r="F44" s="14">
        <f t="shared" si="1"/>
        <v>4.5454545454545456E-2</v>
      </c>
      <c r="G44" s="6">
        <v>1</v>
      </c>
    </row>
    <row r="45" spans="1:7">
      <c r="A45" s="16"/>
      <c r="B45" s="17"/>
      <c r="C45" s="2" t="s">
        <v>29</v>
      </c>
      <c r="D45" s="2">
        <v>33</v>
      </c>
      <c r="E45" s="2">
        <v>8</v>
      </c>
      <c r="F45" s="14">
        <f t="shared" si="1"/>
        <v>0.24242424242424243</v>
      </c>
      <c r="G45" s="6">
        <v>0</v>
      </c>
    </row>
    <row r="46" spans="1:7">
      <c r="A46" s="16"/>
      <c r="B46" s="17"/>
      <c r="C46" s="2" t="s">
        <v>30</v>
      </c>
      <c r="D46" s="2">
        <v>35</v>
      </c>
      <c r="E46" s="2">
        <v>11</v>
      </c>
      <c r="F46" s="14">
        <f t="shared" si="1"/>
        <v>0.31428571428571428</v>
      </c>
      <c r="G46" s="6">
        <v>0</v>
      </c>
    </row>
    <row r="47" spans="1:7">
      <c r="A47" s="16"/>
      <c r="B47" s="17"/>
      <c r="C47" s="8" t="s">
        <v>34</v>
      </c>
      <c r="D47" s="2">
        <f>SUM(D44:D46)</f>
        <v>90</v>
      </c>
      <c r="E47" s="2">
        <f>SUM(E44:E46)</f>
        <v>20</v>
      </c>
      <c r="F47" s="14">
        <f t="shared" si="1"/>
        <v>0.22222222222222221</v>
      </c>
      <c r="G47" s="6">
        <v>1</v>
      </c>
    </row>
    <row r="48" spans="1:7">
      <c r="A48" s="16">
        <v>11</v>
      </c>
      <c r="B48" s="17" t="s">
        <v>35</v>
      </c>
      <c r="C48" s="2" t="s">
        <v>28</v>
      </c>
      <c r="D48" s="2">
        <v>82</v>
      </c>
      <c r="E48" s="2">
        <v>0</v>
      </c>
      <c r="F48" s="14">
        <f t="shared" si="1"/>
        <v>0</v>
      </c>
      <c r="G48" s="6">
        <v>0</v>
      </c>
    </row>
    <row r="49" spans="1:7">
      <c r="A49" s="16"/>
      <c r="B49" s="17"/>
      <c r="C49" s="2" t="s">
        <v>29</v>
      </c>
      <c r="D49" s="2">
        <v>90</v>
      </c>
      <c r="E49" s="2">
        <v>33</v>
      </c>
      <c r="F49" s="14">
        <f t="shared" si="1"/>
        <v>0.36666666666666664</v>
      </c>
      <c r="G49" s="6">
        <v>0</v>
      </c>
    </row>
    <row r="50" spans="1:7">
      <c r="A50" s="16"/>
      <c r="B50" s="17"/>
      <c r="C50" s="2" t="s">
        <v>30</v>
      </c>
      <c r="D50" s="2">
        <v>102</v>
      </c>
      <c r="E50" s="2">
        <v>78</v>
      </c>
      <c r="F50" s="14">
        <f t="shared" si="1"/>
        <v>0.76470588235294112</v>
      </c>
      <c r="G50" s="6">
        <v>0</v>
      </c>
    </row>
    <row r="51" spans="1:7">
      <c r="A51" s="16"/>
      <c r="B51" s="17"/>
      <c r="C51" s="8" t="s">
        <v>31</v>
      </c>
      <c r="D51" s="2">
        <f>SUM(D48:D50)</f>
        <v>274</v>
      </c>
      <c r="E51" s="2">
        <f>SUM(E48:E50)</f>
        <v>111</v>
      </c>
      <c r="F51" s="14">
        <f t="shared" si="1"/>
        <v>0.4051094890510949</v>
      </c>
      <c r="G51" s="6">
        <v>0</v>
      </c>
    </row>
    <row r="52" spans="1:7">
      <c r="A52" s="16">
        <v>12</v>
      </c>
      <c r="B52" s="17" t="s">
        <v>37</v>
      </c>
      <c r="C52" s="2" t="s">
        <v>15</v>
      </c>
      <c r="D52" s="2">
        <v>192</v>
      </c>
      <c r="E52" s="2">
        <v>2</v>
      </c>
      <c r="F52" s="14">
        <f t="shared" si="1"/>
        <v>1.0416666666666666E-2</v>
      </c>
      <c r="G52" s="6">
        <v>1</v>
      </c>
    </row>
    <row r="53" spans="1:7">
      <c r="A53" s="16"/>
      <c r="B53" s="17"/>
      <c r="C53" s="2" t="s">
        <v>16</v>
      </c>
      <c r="D53" s="2">
        <v>134</v>
      </c>
      <c r="E53" s="2">
        <v>17</v>
      </c>
      <c r="F53" s="14">
        <f t="shared" si="1"/>
        <v>0.12686567164179105</v>
      </c>
      <c r="G53" s="6">
        <v>3</v>
      </c>
    </row>
    <row r="54" spans="1:7">
      <c r="A54" s="16"/>
      <c r="B54" s="17"/>
      <c r="C54" s="2" t="s">
        <v>17</v>
      </c>
      <c r="D54" s="2">
        <v>164</v>
      </c>
      <c r="E54" s="2">
        <v>53</v>
      </c>
      <c r="F54" s="14">
        <f t="shared" si="1"/>
        <v>0.32317073170731708</v>
      </c>
      <c r="G54" s="6">
        <v>0</v>
      </c>
    </row>
    <row r="55" spans="1:7">
      <c r="A55" s="16"/>
      <c r="B55" s="17"/>
      <c r="C55" s="8" t="s">
        <v>18</v>
      </c>
      <c r="D55" s="2">
        <f>SUM(D52:D54)</f>
        <v>490</v>
      </c>
      <c r="E55" s="2">
        <f>SUM(E52:E54)</f>
        <v>72</v>
      </c>
      <c r="F55" s="14">
        <f t="shared" si="1"/>
        <v>0.14693877551020409</v>
      </c>
      <c r="G55" s="6">
        <v>4</v>
      </c>
    </row>
    <row r="56" spans="1:7">
      <c r="A56" s="16">
        <v>13</v>
      </c>
      <c r="B56" s="17" t="s">
        <v>38</v>
      </c>
      <c r="C56" s="2" t="s">
        <v>15</v>
      </c>
      <c r="D56" s="2">
        <v>197</v>
      </c>
      <c r="E56" s="2">
        <v>0</v>
      </c>
      <c r="F56" s="14">
        <f t="shared" si="1"/>
        <v>0</v>
      </c>
      <c r="G56" s="6">
        <v>0</v>
      </c>
    </row>
    <row r="57" spans="1:7">
      <c r="A57" s="16"/>
      <c r="B57" s="17"/>
      <c r="C57" s="2" t="s">
        <v>16</v>
      </c>
      <c r="D57" s="2">
        <f>41+44+40+40</f>
        <v>165</v>
      </c>
      <c r="E57" s="2">
        <f>7+10+10+9</f>
        <v>36</v>
      </c>
      <c r="F57" s="14">
        <f t="shared" si="1"/>
        <v>0.21818181818181817</v>
      </c>
      <c r="G57" s="6">
        <v>13</v>
      </c>
    </row>
    <row r="58" spans="1:7">
      <c r="A58" s="16"/>
      <c r="B58" s="17"/>
      <c r="C58" s="2" t="s">
        <v>17</v>
      </c>
      <c r="D58" s="2">
        <f>43+43+41+48</f>
        <v>175</v>
      </c>
      <c r="E58" s="2">
        <f>11+11+10+27</f>
        <v>59</v>
      </c>
      <c r="F58" s="14">
        <f t="shared" si="1"/>
        <v>0.33714285714285713</v>
      </c>
      <c r="G58" s="6">
        <v>0</v>
      </c>
    </row>
    <row r="59" spans="1:7">
      <c r="A59" s="16"/>
      <c r="B59" s="17"/>
      <c r="C59" s="8" t="s">
        <v>18</v>
      </c>
      <c r="D59" s="2">
        <f>SUM(D56:D58)</f>
        <v>537</v>
      </c>
      <c r="E59" s="2">
        <f>SUM(E56:E58)</f>
        <v>95</v>
      </c>
      <c r="F59" s="14">
        <f t="shared" si="1"/>
        <v>0.17690875232774675</v>
      </c>
      <c r="G59" s="6">
        <f>G56+G57+G58</f>
        <v>13</v>
      </c>
    </row>
    <row r="60" spans="1:7">
      <c r="A60" s="16">
        <v>14</v>
      </c>
      <c r="B60" s="17" t="s">
        <v>39</v>
      </c>
      <c r="C60" s="2" t="s">
        <v>15</v>
      </c>
      <c r="D60" s="2">
        <v>381</v>
      </c>
      <c r="E60" s="2">
        <v>0</v>
      </c>
      <c r="F60" s="14">
        <f t="shared" si="1"/>
        <v>0</v>
      </c>
      <c r="G60" s="6">
        <v>0</v>
      </c>
    </row>
    <row r="61" spans="1:7">
      <c r="A61" s="16"/>
      <c r="B61" s="17"/>
      <c r="C61" s="2" t="s">
        <v>16</v>
      </c>
      <c r="D61" s="2">
        <v>327</v>
      </c>
      <c r="E61" s="2">
        <v>43</v>
      </c>
      <c r="F61" s="14">
        <f t="shared" si="1"/>
        <v>0.13149847094801223</v>
      </c>
      <c r="G61" s="6">
        <v>26</v>
      </c>
    </row>
    <row r="62" spans="1:7">
      <c r="A62" s="16"/>
      <c r="B62" s="17"/>
      <c r="C62" s="2" t="s">
        <v>17</v>
      </c>
      <c r="D62" s="2">
        <v>325</v>
      </c>
      <c r="E62" s="2">
        <v>104</v>
      </c>
      <c r="F62" s="14">
        <f t="shared" si="1"/>
        <v>0.32</v>
      </c>
      <c r="G62" s="6">
        <v>0</v>
      </c>
    </row>
    <row r="63" spans="1:7">
      <c r="A63" s="16"/>
      <c r="B63" s="17"/>
      <c r="C63" s="8" t="s">
        <v>18</v>
      </c>
      <c r="D63" s="2">
        <f>SUM(D60:D62)</f>
        <v>1033</v>
      </c>
      <c r="E63" s="2">
        <f>SUM(E60:E62)</f>
        <v>147</v>
      </c>
      <c r="F63" s="14">
        <f t="shared" si="1"/>
        <v>0.14230396902226525</v>
      </c>
      <c r="G63" s="6">
        <v>26</v>
      </c>
    </row>
    <row r="64" spans="1:7">
      <c r="A64" s="16">
        <v>15</v>
      </c>
      <c r="B64" s="17" t="s">
        <v>40</v>
      </c>
      <c r="C64" s="2" t="s">
        <v>28</v>
      </c>
      <c r="D64" s="2">
        <v>261</v>
      </c>
      <c r="E64" s="2">
        <v>0</v>
      </c>
      <c r="F64" s="14">
        <f t="shared" si="1"/>
        <v>0</v>
      </c>
      <c r="G64" s="6">
        <v>0</v>
      </c>
    </row>
    <row r="65" spans="1:7">
      <c r="A65" s="16"/>
      <c r="B65" s="17"/>
      <c r="C65" s="2" t="s">
        <v>29</v>
      </c>
      <c r="D65" s="2">
        <v>294</v>
      </c>
      <c r="E65" s="2">
        <v>40</v>
      </c>
      <c r="F65" s="14">
        <f t="shared" si="1"/>
        <v>0.1360544217687075</v>
      </c>
      <c r="G65" s="6">
        <v>18</v>
      </c>
    </row>
    <row r="66" spans="1:7">
      <c r="A66" s="16"/>
      <c r="B66" s="17"/>
      <c r="C66" s="2" t="s">
        <v>30</v>
      </c>
      <c r="D66" s="2">
        <v>270</v>
      </c>
      <c r="E66" s="2">
        <v>97</v>
      </c>
      <c r="F66" s="14">
        <f t="shared" si="1"/>
        <v>0.35925925925925928</v>
      </c>
      <c r="G66" s="6">
        <v>0</v>
      </c>
    </row>
    <row r="67" spans="1:7">
      <c r="A67" s="16"/>
      <c r="B67" s="17"/>
      <c r="C67" s="8" t="s">
        <v>31</v>
      </c>
      <c r="D67" s="2">
        <f>SUM(D64:D66)</f>
        <v>825</v>
      </c>
      <c r="E67" s="2">
        <f>SUM(E64:E66)</f>
        <v>137</v>
      </c>
      <c r="F67" s="14">
        <f t="shared" si="1"/>
        <v>0.16606060606060605</v>
      </c>
      <c r="G67" s="6">
        <v>18</v>
      </c>
    </row>
    <row r="68" spans="1:7">
      <c r="A68" s="16">
        <v>16</v>
      </c>
      <c r="B68" s="17" t="s">
        <v>41</v>
      </c>
      <c r="C68" s="2" t="s">
        <v>28</v>
      </c>
      <c r="D68" s="2">
        <v>133</v>
      </c>
      <c r="E68" s="2">
        <v>0</v>
      </c>
      <c r="F68" s="14">
        <f t="shared" ref="F68:F123" si="2">E68/D68</f>
        <v>0</v>
      </c>
      <c r="G68" s="6">
        <v>0</v>
      </c>
    </row>
    <row r="69" spans="1:7">
      <c r="A69" s="16"/>
      <c r="B69" s="17"/>
      <c r="C69" s="2" t="s">
        <v>29</v>
      </c>
      <c r="D69" s="2">
        <v>146</v>
      </c>
      <c r="E69" s="2">
        <v>28</v>
      </c>
      <c r="F69" s="14">
        <f t="shared" si="2"/>
        <v>0.19178082191780821</v>
      </c>
      <c r="G69" s="6">
        <v>0</v>
      </c>
    </row>
    <row r="70" spans="1:7">
      <c r="A70" s="16"/>
      <c r="B70" s="17"/>
      <c r="C70" s="2" t="s">
        <v>30</v>
      </c>
      <c r="D70" s="2">
        <v>175</v>
      </c>
      <c r="E70" s="2">
        <v>79</v>
      </c>
      <c r="F70" s="14">
        <f t="shared" si="2"/>
        <v>0.4514285714285714</v>
      </c>
      <c r="G70" s="6">
        <v>0</v>
      </c>
    </row>
    <row r="71" spans="1:7">
      <c r="A71" s="16"/>
      <c r="B71" s="17"/>
      <c r="C71" s="9" t="s">
        <v>31</v>
      </c>
      <c r="D71" s="2">
        <f>SUM(D68:D70)</f>
        <v>454</v>
      </c>
      <c r="E71" s="2">
        <f>SUM(E68:E70)</f>
        <v>107</v>
      </c>
      <c r="F71" s="14">
        <f t="shared" si="2"/>
        <v>0.23568281938325991</v>
      </c>
      <c r="G71" s="6">
        <v>0</v>
      </c>
    </row>
    <row r="72" spans="1:7">
      <c r="A72" s="16">
        <v>17</v>
      </c>
      <c r="B72" s="17" t="s">
        <v>42</v>
      </c>
      <c r="C72" s="2" t="s">
        <v>15</v>
      </c>
      <c r="D72" s="2">
        <v>63</v>
      </c>
      <c r="E72" s="2">
        <v>0</v>
      </c>
      <c r="F72" s="14">
        <f t="shared" si="2"/>
        <v>0</v>
      </c>
      <c r="G72" s="6">
        <v>0</v>
      </c>
    </row>
    <row r="73" spans="1:7">
      <c r="A73" s="16"/>
      <c r="B73" s="17"/>
      <c r="C73" s="2" t="s">
        <v>16</v>
      </c>
      <c r="D73" s="2">
        <v>78</v>
      </c>
      <c r="E73" s="2">
        <v>8</v>
      </c>
      <c r="F73" s="14">
        <f t="shared" si="2"/>
        <v>0.10256410256410256</v>
      </c>
      <c r="G73" s="6">
        <v>0</v>
      </c>
    </row>
    <row r="74" spans="1:7">
      <c r="A74" s="16"/>
      <c r="B74" s="17"/>
      <c r="C74" s="2" t="s">
        <v>17</v>
      </c>
      <c r="D74" s="2">
        <v>75</v>
      </c>
      <c r="E74" s="2">
        <v>22</v>
      </c>
      <c r="F74" s="14">
        <f t="shared" si="2"/>
        <v>0.29333333333333333</v>
      </c>
      <c r="G74" s="6">
        <v>0</v>
      </c>
    </row>
    <row r="75" spans="1:7">
      <c r="A75" s="16"/>
      <c r="B75" s="17"/>
      <c r="C75" s="8" t="s">
        <v>18</v>
      </c>
      <c r="D75" s="2">
        <f>SUM(D72:D74)</f>
        <v>216</v>
      </c>
      <c r="E75" s="2">
        <f>SUM(E72:E74)</f>
        <v>30</v>
      </c>
      <c r="F75" s="14">
        <f t="shared" si="2"/>
        <v>0.1388888888888889</v>
      </c>
      <c r="G75" s="6">
        <v>0</v>
      </c>
    </row>
    <row r="76" spans="1:7">
      <c r="A76" s="16">
        <v>18</v>
      </c>
      <c r="B76" s="17" t="s">
        <v>43</v>
      </c>
      <c r="C76" s="2" t="s">
        <v>28</v>
      </c>
      <c r="D76" s="2">
        <v>101</v>
      </c>
      <c r="E76" s="2">
        <v>0</v>
      </c>
      <c r="F76" s="14">
        <f t="shared" si="2"/>
        <v>0</v>
      </c>
      <c r="G76" s="6">
        <v>0</v>
      </c>
    </row>
    <row r="77" spans="1:7">
      <c r="A77" s="16"/>
      <c r="B77" s="17"/>
      <c r="C77" s="2" t="s">
        <v>29</v>
      </c>
      <c r="D77" s="2">
        <v>113</v>
      </c>
      <c r="E77" s="2">
        <v>12</v>
      </c>
      <c r="F77" s="14">
        <f t="shared" si="2"/>
        <v>0.10619469026548672</v>
      </c>
      <c r="G77" s="6">
        <v>0</v>
      </c>
    </row>
    <row r="78" spans="1:7">
      <c r="A78" s="16"/>
      <c r="B78" s="17"/>
      <c r="C78" s="2" t="s">
        <v>30</v>
      </c>
      <c r="D78" s="2">
        <v>105</v>
      </c>
      <c r="E78" s="2">
        <v>22</v>
      </c>
      <c r="F78" s="14">
        <f t="shared" si="2"/>
        <v>0.20952380952380953</v>
      </c>
      <c r="G78" s="6">
        <v>0</v>
      </c>
    </row>
    <row r="79" spans="1:7">
      <c r="A79" s="16"/>
      <c r="B79" s="17"/>
      <c r="C79" s="8" t="s">
        <v>31</v>
      </c>
      <c r="D79" s="2">
        <f>SUM(D76:D78)</f>
        <v>319</v>
      </c>
      <c r="E79" s="2">
        <f>SUM(E76:E78)</f>
        <v>34</v>
      </c>
      <c r="F79" s="14">
        <f t="shared" si="2"/>
        <v>0.10658307210031348</v>
      </c>
      <c r="G79" s="6">
        <v>0</v>
      </c>
    </row>
    <row r="80" spans="1:7">
      <c r="A80" s="16">
        <v>19</v>
      </c>
      <c r="B80" s="17" t="s">
        <v>44</v>
      </c>
      <c r="C80" s="2" t="s">
        <v>28</v>
      </c>
      <c r="D80" s="2">
        <v>0</v>
      </c>
      <c r="E80" s="2">
        <v>0</v>
      </c>
      <c r="F80" s="14" t="e">
        <f t="shared" si="2"/>
        <v>#DIV/0!</v>
      </c>
      <c r="G80" s="6">
        <v>0</v>
      </c>
    </row>
    <row r="81" spans="1:7">
      <c r="A81" s="16"/>
      <c r="B81" s="17"/>
      <c r="C81" s="2" t="s">
        <v>29</v>
      </c>
      <c r="D81" s="2">
        <v>90</v>
      </c>
      <c r="E81" s="2">
        <v>6</v>
      </c>
      <c r="F81" s="14">
        <f t="shared" si="2"/>
        <v>6.6666666666666666E-2</v>
      </c>
      <c r="G81" s="6">
        <v>0</v>
      </c>
    </row>
    <row r="82" spans="1:7">
      <c r="A82" s="16"/>
      <c r="B82" s="17"/>
      <c r="C82" s="2" t="s">
        <v>30</v>
      </c>
      <c r="D82" s="2">
        <v>68</v>
      </c>
      <c r="E82" s="2">
        <v>8</v>
      </c>
      <c r="F82" s="14">
        <f t="shared" si="2"/>
        <v>0.11764705882352941</v>
      </c>
      <c r="G82" s="6">
        <v>0</v>
      </c>
    </row>
    <row r="83" spans="1:7">
      <c r="A83" s="16"/>
      <c r="B83" s="17"/>
      <c r="C83" s="8" t="s">
        <v>31</v>
      </c>
      <c r="D83" s="2">
        <f>SUM(D80:D82)</f>
        <v>158</v>
      </c>
      <c r="E83" s="2">
        <f>SUM(E80:E82)</f>
        <v>14</v>
      </c>
      <c r="F83" s="14">
        <f t="shared" si="2"/>
        <v>8.8607594936708861E-2</v>
      </c>
      <c r="G83" s="6">
        <v>0</v>
      </c>
    </row>
    <row r="84" spans="1:7">
      <c r="A84" s="16">
        <v>20</v>
      </c>
      <c r="B84" s="17" t="s">
        <v>45</v>
      </c>
      <c r="C84" s="2" t="s">
        <v>28</v>
      </c>
      <c r="D84" s="2">
        <v>244</v>
      </c>
      <c r="E84" s="2">
        <v>14</v>
      </c>
      <c r="F84" s="14">
        <f t="shared" si="2"/>
        <v>5.737704918032787E-2</v>
      </c>
      <c r="G84" s="6">
        <v>14</v>
      </c>
    </row>
    <row r="85" spans="1:7">
      <c r="A85" s="16"/>
      <c r="B85" s="17"/>
      <c r="C85" s="2" t="s">
        <v>29</v>
      </c>
      <c r="D85" s="2">
        <v>249</v>
      </c>
      <c r="E85" s="2">
        <v>38</v>
      </c>
      <c r="F85" s="14">
        <f t="shared" si="2"/>
        <v>0.15261044176706828</v>
      </c>
      <c r="G85" s="6">
        <v>27</v>
      </c>
    </row>
    <row r="86" spans="1:7">
      <c r="A86" s="16"/>
      <c r="B86" s="17"/>
      <c r="C86" s="2" t="s">
        <v>30</v>
      </c>
      <c r="D86" s="2">
        <v>185</v>
      </c>
      <c r="E86" s="2">
        <v>65</v>
      </c>
      <c r="F86" s="14">
        <f t="shared" si="2"/>
        <v>0.35135135135135137</v>
      </c>
      <c r="G86" s="6">
        <v>0</v>
      </c>
    </row>
    <row r="87" spans="1:7">
      <c r="A87" s="16"/>
      <c r="B87" s="17"/>
      <c r="C87" s="8" t="s">
        <v>31</v>
      </c>
      <c r="D87" s="2">
        <f>SUM(D84:D86)</f>
        <v>678</v>
      </c>
      <c r="E87" s="2">
        <f>SUM(E84:E86)</f>
        <v>117</v>
      </c>
      <c r="F87" s="14">
        <f t="shared" si="2"/>
        <v>0.17256637168141592</v>
      </c>
      <c r="G87" s="6">
        <v>41</v>
      </c>
    </row>
    <row r="88" spans="1:7">
      <c r="A88" s="16">
        <v>21</v>
      </c>
      <c r="B88" s="17" t="s">
        <v>46</v>
      </c>
      <c r="C88" s="2" t="s">
        <v>28</v>
      </c>
      <c r="D88" s="2">
        <v>10</v>
      </c>
      <c r="E88" s="2">
        <v>0</v>
      </c>
      <c r="F88" s="14">
        <f t="shared" si="2"/>
        <v>0</v>
      </c>
      <c r="G88" s="6">
        <v>0</v>
      </c>
    </row>
    <row r="89" spans="1:7">
      <c r="A89" s="16"/>
      <c r="B89" s="17"/>
      <c r="C89" s="2" t="s">
        <v>29</v>
      </c>
      <c r="D89" s="2">
        <v>11</v>
      </c>
      <c r="E89" s="2">
        <v>0</v>
      </c>
      <c r="F89" s="14">
        <f t="shared" si="2"/>
        <v>0</v>
      </c>
      <c r="G89" s="6">
        <v>0</v>
      </c>
    </row>
    <row r="90" spans="1:7">
      <c r="A90" s="16"/>
      <c r="B90" s="17"/>
      <c r="C90" s="2" t="s">
        <v>30</v>
      </c>
      <c r="D90" s="2">
        <v>10</v>
      </c>
      <c r="E90" s="2">
        <v>4</v>
      </c>
      <c r="F90" s="14">
        <f t="shared" si="2"/>
        <v>0.4</v>
      </c>
      <c r="G90" s="6">
        <v>0</v>
      </c>
    </row>
    <row r="91" spans="1:7">
      <c r="A91" s="16"/>
      <c r="B91" s="17"/>
      <c r="C91" s="8" t="s">
        <v>31</v>
      </c>
      <c r="D91" s="2">
        <f>SUM(D88:D90)</f>
        <v>31</v>
      </c>
      <c r="E91" s="2">
        <f>SUM(E88:E90)</f>
        <v>4</v>
      </c>
      <c r="F91" s="14">
        <f t="shared" si="2"/>
        <v>0.12903225806451613</v>
      </c>
      <c r="G91" s="6">
        <v>0</v>
      </c>
    </row>
    <row r="92" spans="1:7">
      <c r="A92" s="16">
        <v>22</v>
      </c>
      <c r="B92" s="17" t="s">
        <v>47</v>
      </c>
      <c r="C92" s="2" t="s">
        <v>28</v>
      </c>
      <c r="D92" s="2">
        <v>208</v>
      </c>
      <c r="E92" s="2">
        <v>0</v>
      </c>
      <c r="F92" s="14">
        <f t="shared" si="2"/>
        <v>0</v>
      </c>
      <c r="G92" s="6">
        <v>0</v>
      </c>
    </row>
    <row r="93" spans="1:7">
      <c r="A93" s="16"/>
      <c r="B93" s="17"/>
      <c r="C93" s="2" t="s">
        <v>29</v>
      </c>
      <c r="D93" s="2">
        <v>221</v>
      </c>
      <c r="E93" s="2">
        <v>36</v>
      </c>
      <c r="F93" s="14">
        <f t="shared" si="2"/>
        <v>0.16289592760180996</v>
      </c>
      <c r="G93" s="6">
        <v>0</v>
      </c>
    </row>
    <row r="94" spans="1:7">
      <c r="A94" s="16"/>
      <c r="B94" s="17"/>
      <c r="C94" s="2" t="s">
        <v>30</v>
      </c>
      <c r="D94" s="2">
        <v>218</v>
      </c>
      <c r="E94" s="2">
        <v>98</v>
      </c>
      <c r="F94" s="14">
        <f t="shared" si="2"/>
        <v>0.44954128440366975</v>
      </c>
      <c r="G94" s="6">
        <v>0</v>
      </c>
    </row>
    <row r="95" spans="1:7">
      <c r="A95" s="16"/>
      <c r="B95" s="17"/>
      <c r="C95" s="8" t="s">
        <v>31</v>
      </c>
      <c r="D95" s="2">
        <f>SUM(D92:D94)</f>
        <v>647</v>
      </c>
      <c r="E95" s="2">
        <f>SUM(E92:E94)</f>
        <v>134</v>
      </c>
      <c r="F95" s="14">
        <f t="shared" si="2"/>
        <v>0.2071097372488408</v>
      </c>
      <c r="G95" s="6">
        <v>0</v>
      </c>
    </row>
    <row r="96" spans="1:7">
      <c r="A96" s="16">
        <v>23</v>
      </c>
      <c r="B96" s="17" t="s">
        <v>48</v>
      </c>
      <c r="C96" s="2" t="s">
        <v>28</v>
      </c>
      <c r="D96" s="2">
        <v>139</v>
      </c>
      <c r="E96" s="2">
        <v>0</v>
      </c>
      <c r="F96" s="14">
        <f t="shared" si="2"/>
        <v>0</v>
      </c>
      <c r="G96" s="6">
        <v>0</v>
      </c>
    </row>
    <row r="97" spans="1:7">
      <c r="A97" s="16"/>
      <c r="B97" s="17"/>
      <c r="C97" s="2" t="s">
        <v>29</v>
      </c>
      <c r="D97" s="2">
        <v>160</v>
      </c>
      <c r="E97" s="2">
        <v>20</v>
      </c>
      <c r="F97" s="14">
        <f t="shared" si="2"/>
        <v>0.125</v>
      </c>
      <c r="G97" s="6">
        <v>0</v>
      </c>
    </row>
    <row r="98" spans="1:7">
      <c r="A98" s="16"/>
      <c r="B98" s="17"/>
      <c r="C98" s="2" t="s">
        <v>30</v>
      </c>
      <c r="D98" s="2">
        <v>155</v>
      </c>
      <c r="E98" s="2">
        <v>82</v>
      </c>
      <c r="F98" s="14">
        <f t="shared" si="2"/>
        <v>0.52903225806451615</v>
      </c>
      <c r="G98" s="6">
        <v>0</v>
      </c>
    </row>
    <row r="99" spans="1:7">
      <c r="A99" s="16"/>
      <c r="B99" s="17"/>
      <c r="C99" s="8" t="s">
        <v>31</v>
      </c>
      <c r="D99" s="2">
        <f>SUM(D96:D98)</f>
        <v>454</v>
      </c>
      <c r="E99" s="2">
        <f>SUM(E96:E98)</f>
        <v>102</v>
      </c>
      <c r="F99" s="14">
        <f t="shared" si="2"/>
        <v>0.22466960352422907</v>
      </c>
      <c r="G99" s="6">
        <v>0</v>
      </c>
    </row>
    <row r="100" spans="1:7">
      <c r="A100" s="16">
        <v>24</v>
      </c>
      <c r="B100" s="17" t="s">
        <v>49</v>
      </c>
      <c r="C100" s="2" t="s">
        <v>28</v>
      </c>
      <c r="D100" s="2">
        <v>178</v>
      </c>
      <c r="E100" s="2">
        <v>0</v>
      </c>
      <c r="F100" s="14">
        <f t="shared" si="2"/>
        <v>0</v>
      </c>
      <c r="G100" s="6">
        <v>0</v>
      </c>
    </row>
    <row r="101" spans="1:7">
      <c r="A101" s="16"/>
      <c r="B101" s="17"/>
      <c r="C101" s="2" t="s">
        <v>29</v>
      </c>
      <c r="D101" s="2">
        <v>163</v>
      </c>
      <c r="E101" s="2">
        <v>15</v>
      </c>
      <c r="F101" s="14">
        <f t="shared" si="2"/>
        <v>9.202453987730061E-2</v>
      </c>
      <c r="G101" s="6">
        <v>9</v>
      </c>
    </row>
    <row r="102" spans="1:7">
      <c r="A102" s="16"/>
      <c r="B102" s="17"/>
      <c r="C102" s="2" t="s">
        <v>30</v>
      </c>
      <c r="D102" s="2">
        <v>137</v>
      </c>
      <c r="E102" s="2">
        <v>43</v>
      </c>
      <c r="F102" s="14">
        <f t="shared" si="2"/>
        <v>0.31386861313868614</v>
      </c>
      <c r="G102" s="6">
        <v>0</v>
      </c>
    </row>
    <row r="103" spans="1:7">
      <c r="A103" s="16"/>
      <c r="B103" s="17"/>
      <c r="C103" s="8" t="s">
        <v>31</v>
      </c>
      <c r="D103" s="2">
        <f>SUM(D100:D102)</f>
        <v>478</v>
      </c>
      <c r="E103" s="2">
        <f>SUM(E100:E102)</f>
        <v>58</v>
      </c>
      <c r="F103" s="14">
        <f t="shared" si="2"/>
        <v>0.12133891213389121</v>
      </c>
      <c r="G103" s="6">
        <v>9</v>
      </c>
    </row>
    <row r="104" spans="1:7">
      <c r="A104" s="16">
        <v>25</v>
      </c>
      <c r="B104" s="18" t="s">
        <v>50</v>
      </c>
      <c r="C104" s="2" t="s">
        <v>15</v>
      </c>
      <c r="D104" s="2">
        <v>0</v>
      </c>
      <c r="E104" s="2">
        <v>0</v>
      </c>
      <c r="F104" s="14" t="e">
        <f t="shared" si="2"/>
        <v>#DIV/0!</v>
      </c>
      <c r="G104" s="6">
        <v>0</v>
      </c>
    </row>
    <row r="105" spans="1:7">
      <c r="A105" s="16"/>
      <c r="B105" s="17"/>
      <c r="C105" s="2" t="s">
        <v>16</v>
      </c>
      <c r="D105" s="2">
        <v>15</v>
      </c>
      <c r="E105" s="2">
        <v>0</v>
      </c>
      <c r="F105" s="14">
        <f t="shared" si="2"/>
        <v>0</v>
      </c>
      <c r="G105" s="6">
        <v>0</v>
      </c>
    </row>
    <row r="106" spans="1:7">
      <c r="A106" s="16"/>
      <c r="B106" s="17"/>
      <c r="C106" s="2" t="s">
        <v>17</v>
      </c>
      <c r="D106" s="2">
        <v>46</v>
      </c>
      <c r="E106" s="2">
        <v>0</v>
      </c>
      <c r="F106" s="14">
        <f t="shared" si="2"/>
        <v>0</v>
      </c>
      <c r="G106" s="6">
        <v>0</v>
      </c>
    </row>
    <row r="107" spans="1:7">
      <c r="A107" s="16"/>
      <c r="B107" s="17"/>
      <c r="C107" s="8" t="s">
        <v>18</v>
      </c>
      <c r="D107" s="2">
        <f>SUM(D104:D106)</f>
        <v>61</v>
      </c>
      <c r="E107" s="2">
        <f>SUM(E104:E106)</f>
        <v>0</v>
      </c>
      <c r="F107" s="14">
        <f t="shared" si="2"/>
        <v>0</v>
      </c>
      <c r="G107" s="6">
        <v>0</v>
      </c>
    </row>
    <row r="108" spans="1:7">
      <c r="A108" s="16">
        <v>26</v>
      </c>
      <c r="B108" s="17" t="s">
        <v>51</v>
      </c>
      <c r="C108" s="2" t="s">
        <v>28</v>
      </c>
      <c r="D108" s="2">
        <v>95</v>
      </c>
      <c r="E108" s="2">
        <v>4</v>
      </c>
      <c r="F108" s="14">
        <f t="shared" si="2"/>
        <v>4.2105263157894736E-2</v>
      </c>
      <c r="G108" s="6">
        <v>4</v>
      </c>
    </row>
    <row r="109" spans="1:7">
      <c r="A109" s="16"/>
      <c r="B109" s="17"/>
      <c r="C109" s="2" t="s">
        <v>29</v>
      </c>
      <c r="D109" s="2">
        <v>63</v>
      </c>
      <c r="E109" s="2">
        <v>24</v>
      </c>
      <c r="F109" s="14">
        <f t="shared" si="2"/>
        <v>0.38095238095238093</v>
      </c>
      <c r="G109" s="6">
        <v>0</v>
      </c>
    </row>
    <row r="110" spans="1:7">
      <c r="A110" s="16"/>
      <c r="B110" s="17"/>
      <c r="C110" s="2" t="s">
        <v>30</v>
      </c>
      <c r="D110" s="2">
        <v>46</v>
      </c>
      <c r="E110" s="2">
        <v>29</v>
      </c>
      <c r="F110" s="14">
        <f t="shared" si="2"/>
        <v>0.63043478260869568</v>
      </c>
      <c r="G110" s="6">
        <v>0</v>
      </c>
    </row>
    <row r="111" spans="1:7">
      <c r="A111" s="16"/>
      <c r="B111" s="17"/>
      <c r="C111" s="8" t="s">
        <v>31</v>
      </c>
      <c r="D111" s="2">
        <f>SUM(D108:D110)</f>
        <v>204</v>
      </c>
      <c r="E111" s="2">
        <f>SUM(E108:E110)</f>
        <v>57</v>
      </c>
      <c r="F111" s="14">
        <f t="shared" si="2"/>
        <v>0.27941176470588236</v>
      </c>
      <c r="G111" s="6">
        <v>4</v>
      </c>
    </row>
    <row r="112" spans="1:7">
      <c r="A112" s="16">
        <v>27</v>
      </c>
      <c r="B112" s="18" t="s">
        <v>52</v>
      </c>
      <c r="C112" s="2" t="s">
        <v>28</v>
      </c>
      <c r="D112" s="2">
        <v>63</v>
      </c>
      <c r="E112" s="2">
        <v>0</v>
      </c>
      <c r="F112" s="14">
        <f t="shared" si="2"/>
        <v>0</v>
      </c>
      <c r="G112" s="6">
        <v>0</v>
      </c>
    </row>
    <row r="113" spans="1:7">
      <c r="A113" s="16"/>
      <c r="B113" s="17"/>
      <c r="C113" s="2" t="s">
        <v>29</v>
      </c>
      <c r="D113" s="2">
        <v>55</v>
      </c>
      <c r="E113" s="2">
        <v>5</v>
      </c>
      <c r="F113" s="14">
        <f t="shared" si="2"/>
        <v>9.0909090909090912E-2</v>
      </c>
      <c r="G113" s="6">
        <v>3</v>
      </c>
    </row>
    <row r="114" spans="1:7">
      <c r="A114" s="16"/>
      <c r="B114" s="17"/>
      <c r="C114" s="2" t="s">
        <v>30</v>
      </c>
      <c r="D114" s="2">
        <v>68</v>
      </c>
      <c r="E114" s="2">
        <v>12</v>
      </c>
      <c r="F114" s="14">
        <f t="shared" si="2"/>
        <v>0.17647058823529413</v>
      </c>
      <c r="G114" s="6">
        <v>0</v>
      </c>
    </row>
    <row r="115" spans="1:7">
      <c r="A115" s="16"/>
      <c r="B115" s="17"/>
      <c r="C115" s="8" t="s">
        <v>31</v>
      </c>
      <c r="D115" s="2">
        <f>SUM(D112:D114)</f>
        <v>186</v>
      </c>
      <c r="E115" s="2">
        <f>SUM(E112:E114)</f>
        <v>17</v>
      </c>
      <c r="F115" s="14">
        <f t="shared" si="2"/>
        <v>9.1397849462365593E-2</v>
      </c>
      <c r="G115" s="6">
        <v>3</v>
      </c>
    </row>
    <row r="116" spans="1:7">
      <c r="A116" s="16">
        <v>28</v>
      </c>
      <c r="B116" s="17" t="s">
        <v>53</v>
      </c>
      <c r="C116" s="2" t="s">
        <v>28</v>
      </c>
      <c r="D116" s="2">
        <v>118</v>
      </c>
      <c r="E116" s="2">
        <v>3</v>
      </c>
      <c r="F116" s="14">
        <f t="shared" si="2"/>
        <v>2.5423728813559324E-2</v>
      </c>
      <c r="G116" s="6">
        <v>3</v>
      </c>
    </row>
    <row r="117" spans="1:7">
      <c r="A117" s="16"/>
      <c r="B117" s="17"/>
      <c r="C117" s="2" t="s">
        <v>29</v>
      </c>
      <c r="D117" s="2">
        <v>100</v>
      </c>
      <c r="E117" s="2">
        <v>24</v>
      </c>
      <c r="F117" s="14">
        <f t="shared" si="2"/>
        <v>0.24</v>
      </c>
      <c r="G117" s="6">
        <v>10</v>
      </c>
    </row>
    <row r="118" spans="1:7">
      <c r="A118" s="16"/>
      <c r="B118" s="17"/>
      <c r="C118" s="2" t="s">
        <v>30</v>
      </c>
      <c r="D118" s="2">
        <v>83</v>
      </c>
      <c r="E118" s="2">
        <v>30</v>
      </c>
      <c r="F118" s="14">
        <f t="shared" si="2"/>
        <v>0.36144578313253012</v>
      </c>
      <c r="G118" s="6">
        <v>0</v>
      </c>
    </row>
    <row r="119" spans="1:7">
      <c r="A119" s="16"/>
      <c r="B119" s="17"/>
      <c r="C119" s="8" t="s">
        <v>31</v>
      </c>
      <c r="D119" s="2">
        <f>SUM(D116:D118)</f>
        <v>301</v>
      </c>
      <c r="E119" s="2">
        <f>SUM(E116:E118)</f>
        <v>57</v>
      </c>
      <c r="F119" s="14">
        <f t="shared" si="2"/>
        <v>0.18936877076411959</v>
      </c>
      <c r="G119" s="6">
        <v>13</v>
      </c>
    </row>
    <row r="120" spans="1:7">
      <c r="A120" s="16">
        <v>29</v>
      </c>
      <c r="B120" s="17" t="s">
        <v>54</v>
      </c>
      <c r="C120" s="2" t="s">
        <v>28</v>
      </c>
      <c r="D120" s="2">
        <v>30</v>
      </c>
      <c r="E120" s="2">
        <v>2</v>
      </c>
      <c r="F120" s="14">
        <f t="shared" si="2"/>
        <v>6.6666666666666666E-2</v>
      </c>
      <c r="G120" s="6">
        <v>2</v>
      </c>
    </row>
    <row r="121" spans="1:7">
      <c r="A121" s="16"/>
      <c r="B121" s="17"/>
      <c r="C121" s="2" t="s">
        <v>29</v>
      </c>
      <c r="D121" s="2">
        <v>24</v>
      </c>
      <c r="E121" s="2">
        <v>4</v>
      </c>
      <c r="F121" s="14">
        <f t="shared" si="2"/>
        <v>0.16666666666666666</v>
      </c>
      <c r="G121" s="6">
        <v>0</v>
      </c>
    </row>
    <row r="122" spans="1:7">
      <c r="A122" s="16"/>
      <c r="B122" s="17"/>
      <c r="C122" s="2" t="s">
        <v>30</v>
      </c>
      <c r="D122" s="2">
        <v>26</v>
      </c>
      <c r="E122" s="2">
        <v>9</v>
      </c>
      <c r="F122" s="14">
        <f t="shared" si="2"/>
        <v>0.34615384615384615</v>
      </c>
      <c r="G122" s="6">
        <v>0</v>
      </c>
    </row>
    <row r="123" spans="1:7">
      <c r="A123" s="16"/>
      <c r="B123" s="17"/>
      <c r="C123" s="8" t="s">
        <v>31</v>
      </c>
      <c r="D123" s="2">
        <f>SUM(D120:D122)</f>
        <v>80</v>
      </c>
      <c r="E123" s="2">
        <f>SUM(E120:E122)</f>
        <v>15</v>
      </c>
      <c r="F123" s="14">
        <f t="shared" si="2"/>
        <v>0.1875</v>
      </c>
      <c r="G123" s="6">
        <v>2</v>
      </c>
    </row>
  </sheetData>
  <mergeCells count="62">
    <mergeCell ref="A28:A31"/>
    <mergeCell ref="B28:B31"/>
    <mergeCell ref="A16:A19"/>
    <mergeCell ref="B16:B19"/>
    <mergeCell ref="B20:B23"/>
    <mergeCell ref="A20:A23"/>
    <mergeCell ref="A24:A27"/>
    <mergeCell ref="B24:B27"/>
    <mergeCell ref="A12:A15"/>
    <mergeCell ref="B12:B15"/>
    <mergeCell ref="A1:G1"/>
    <mergeCell ref="A2:B2"/>
    <mergeCell ref="A8:A11"/>
    <mergeCell ref="B8:B11"/>
    <mergeCell ref="A4:A7"/>
    <mergeCell ref="B4:B7"/>
    <mergeCell ref="A40:A43"/>
    <mergeCell ref="B40:B43"/>
    <mergeCell ref="A44:A47"/>
    <mergeCell ref="B44:B47"/>
    <mergeCell ref="A32:A35"/>
    <mergeCell ref="B32:B35"/>
    <mergeCell ref="A36:A39"/>
    <mergeCell ref="B36:B39"/>
    <mergeCell ref="A56:A59"/>
    <mergeCell ref="B56:B59"/>
    <mergeCell ref="A60:A63"/>
    <mergeCell ref="B60:B63"/>
    <mergeCell ref="A48:A51"/>
    <mergeCell ref="B48:B51"/>
    <mergeCell ref="A52:A55"/>
    <mergeCell ref="B52:B55"/>
    <mergeCell ref="A72:A75"/>
    <mergeCell ref="B72:B75"/>
    <mergeCell ref="B76:B79"/>
    <mergeCell ref="A76:A79"/>
    <mergeCell ref="A64:A67"/>
    <mergeCell ref="B64:B67"/>
    <mergeCell ref="A68:A71"/>
    <mergeCell ref="B68:B71"/>
    <mergeCell ref="A88:A91"/>
    <mergeCell ref="B88:B91"/>
    <mergeCell ref="A92:A95"/>
    <mergeCell ref="B92:B95"/>
    <mergeCell ref="A80:A83"/>
    <mergeCell ref="B80:B83"/>
    <mergeCell ref="A84:A87"/>
    <mergeCell ref="B84:B87"/>
    <mergeCell ref="A104:A107"/>
    <mergeCell ref="B104:B107"/>
    <mergeCell ref="A108:A111"/>
    <mergeCell ref="B108:B111"/>
    <mergeCell ref="A96:A99"/>
    <mergeCell ref="B96:B99"/>
    <mergeCell ref="A100:A103"/>
    <mergeCell ref="B100:B103"/>
    <mergeCell ref="A120:A123"/>
    <mergeCell ref="B120:B123"/>
    <mergeCell ref="A112:A115"/>
    <mergeCell ref="B112:B115"/>
    <mergeCell ref="A116:A119"/>
    <mergeCell ref="B116:B119"/>
  </mergeCells>
  <phoneticPr fontId="6" type="noConversion"/>
  <pageMargins left="0.7" right="0.7" top="0.75" bottom="0.75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tsw</dc:creator>
  <cp:lastModifiedBy>Your User Name</cp:lastModifiedBy>
  <cp:lastPrinted>2015-02-04T09:49:21Z</cp:lastPrinted>
  <dcterms:created xsi:type="dcterms:W3CDTF">2015-02-04T09:08:20Z</dcterms:created>
  <dcterms:modified xsi:type="dcterms:W3CDTF">2015-03-12T02:27:39Z</dcterms:modified>
</cp:coreProperties>
</file>