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110" windowHeight="12210"/>
  </bookViews>
  <sheets>
    <sheet name="初中" sheetId="1" r:id="rId1"/>
    <sheet name="高中" sheetId="2" r:id="rId2"/>
    <sheet name="中职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E4" i="1"/>
  <c r="E5" i="1"/>
  <c r="E6" i="1"/>
  <c r="D4" i="1"/>
  <c r="D5" i="1"/>
  <c r="D6" i="1"/>
  <c r="E7" i="1"/>
  <c r="E4" i="2"/>
  <c r="E5" i="2"/>
  <c r="E6" i="2"/>
  <c r="D4" i="2"/>
  <c r="D5" i="2"/>
  <c r="D6" i="2"/>
  <c r="E7" i="2"/>
  <c r="D7" i="2"/>
  <c r="E71" i="2"/>
  <c r="D71" i="2"/>
  <c r="F70" i="2"/>
  <c r="F69" i="2"/>
  <c r="F68" i="2"/>
  <c r="F71" i="2" l="1"/>
  <c r="E67" i="2"/>
  <c r="D67" i="2"/>
  <c r="F67" i="2" s="1"/>
  <c r="F66" i="2"/>
  <c r="F65" i="2"/>
  <c r="F64" i="2"/>
  <c r="E127" i="1"/>
  <c r="D127" i="1"/>
  <c r="F126" i="1"/>
  <c r="F125" i="1"/>
  <c r="F124" i="1"/>
  <c r="E123" i="1"/>
  <c r="D123" i="1"/>
  <c r="D7" i="1" s="1"/>
  <c r="F7" i="1" s="1"/>
  <c r="F121" i="1"/>
  <c r="F122" i="1"/>
  <c r="F120" i="1"/>
  <c r="F127" i="1" l="1"/>
  <c r="F123" i="1"/>
  <c r="F119" i="1"/>
  <c r="F118" i="1"/>
  <c r="F117" i="1"/>
  <c r="F116" i="1"/>
  <c r="F115" i="1" l="1"/>
  <c r="F114" i="1"/>
  <c r="F113" i="1"/>
  <c r="F112" i="1"/>
  <c r="F63" i="2"/>
  <c r="F62" i="2"/>
  <c r="F61" i="2"/>
  <c r="F60" i="2"/>
  <c r="E59" i="2" l="1"/>
  <c r="F59" i="2" s="1"/>
  <c r="D59" i="2"/>
  <c r="F58" i="2"/>
  <c r="F57" i="2"/>
  <c r="F56" i="2"/>
  <c r="F55" i="2"/>
  <c r="F54" i="2"/>
  <c r="F53" i="2"/>
  <c r="F52" i="2"/>
  <c r="F51" i="2" l="1"/>
  <c r="F50" i="2"/>
  <c r="F49" i="2"/>
  <c r="F48" i="2"/>
  <c r="F4" i="1"/>
  <c r="E111" i="1"/>
  <c r="D111" i="1"/>
  <c r="F111" i="1" s="1"/>
  <c r="F110" i="1"/>
  <c r="F109" i="1"/>
  <c r="F108" i="1"/>
  <c r="E107" i="1"/>
  <c r="D107" i="1"/>
  <c r="F104" i="1"/>
  <c r="F105" i="1"/>
  <c r="F106" i="1"/>
  <c r="F103" i="1"/>
  <c r="F102" i="1"/>
  <c r="F101" i="1"/>
  <c r="F100" i="1"/>
  <c r="F107" i="1" l="1"/>
  <c r="F99" i="1"/>
  <c r="F98" i="1"/>
  <c r="F97" i="1"/>
  <c r="F96" i="1"/>
  <c r="E95" i="1" l="1"/>
  <c r="F95" i="1" s="1"/>
  <c r="D95" i="1"/>
  <c r="F94" i="1"/>
  <c r="F93" i="1"/>
  <c r="F92" i="1"/>
  <c r="F47" i="2" l="1"/>
  <c r="F46" i="2"/>
  <c r="F45" i="2"/>
  <c r="F44" i="2"/>
  <c r="F43" i="2" l="1"/>
  <c r="F42" i="2"/>
  <c r="F41" i="2"/>
  <c r="F40" i="2"/>
  <c r="F91" i="1"/>
  <c r="F90" i="1"/>
  <c r="F89" i="1"/>
  <c r="F88" i="1"/>
  <c r="E11" i="1"/>
  <c r="D11" i="1"/>
  <c r="E6" i="3"/>
  <c r="E5" i="3"/>
  <c r="E4" i="3"/>
  <c r="E7" i="3"/>
  <c r="D5" i="3"/>
  <c r="D6" i="3"/>
  <c r="D7" i="3"/>
  <c r="D4" i="3"/>
  <c r="F15" i="3"/>
  <c r="E15" i="3"/>
  <c r="D15" i="3"/>
  <c r="F14" i="3"/>
  <c r="F13" i="3"/>
  <c r="F12" i="3"/>
  <c r="F10" i="1"/>
  <c r="F9" i="1"/>
  <c r="F8" i="1"/>
  <c r="F12" i="1"/>
  <c r="F13" i="1"/>
  <c r="F14" i="1"/>
  <c r="F15" i="1"/>
  <c r="F20" i="1"/>
  <c r="F21" i="1"/>
  <c r="F22" i="1"/>
  <c r="F23" i="1"/>
  <c r="E19" i="1"/>
  <c r="F19" i="1" s="1"/>
  <c r="D19" i="1"/>
  <c r="F18" i="1"/>
  <c r="F17" i="1"/>
  <c r="F16" i="1"/>
  <c r="F11" i="1" l="1"/>
  <c r="F39" i="2" l="1"/>
  <c r="F38" i="2"/>
  <c r="F37" i="2"/>
  <c r="F36" i="2"/>
  <c r="F87" i="1"/>
  <c r="F86" i="1"/>
  <c r="F85" i="1"/>
  <c r="F84" i="1"/>
  <c r="E83" i="1"/>
  <c r="F83" i="1" s="1"/>
  <c r="D83" i="1"/>
  <c r="F82" i="1"/>
  <c r="F81" i="1"/>
  <c r="F80" i="1"/>
  <c r="G79" i="1" l="1"/>
  <c r="E79" i="1"/>
  <c r="D79" i="1"/>
  <c r="F78" i="1"/>
  <c r="F77" i="1"/>
  <c r="F76" i="1"/>
  <c r="E35" i="2"/>
  <c r="D35" i="2"/>
  <c r="F34" i="2"/>
  <c r="F33" i="2"/>
  <c r="F32" i="2"/>
  <c r="F35" i="2" l="1"/>
  <c r="F79" i="1"/>
  <c r="E75" i="1"/>
  <c r="D75" i="1"/>
  <c r="F74" i="1"/>
  <c r="F73" i="1"/>
  <c r="F72" i="1"/>
  <c r="F75" i="1" l="1"/>
  <c r="E31" i="2"/>
  <c r="D31" i="2"/>
  <c r="F30" i="2"/>
  <c r="F29" i="2"/>
  <c r="F28" i="2"/>
  <c r="E71" i="1"/>
  <c r="D71" i="1"/>
  <c r="F70" i="1"/>
  <c r="F68" i="1"/>
  <c r="F67" i="1"/>
  <c r="F66" i="1"/>
  <c r="F65" i="1"/>
  <c r="F64" i="1"/>
  <c r="F63" i="1"/>
  <c r="F62" i="1"/>
  <c r="F61" i="1"/>
  <c r="F60" i="1"/>
  <c r="E27" i="2"/>
  <c r="D27" i="2"/>
  <c r="F26" i="2"/>
  <c r="F25" i="2"/>
  <c r="F24" i="2"/>
  <c r="F27" i="2" l="1"/>
  <c r="F31" i="2"/>
  <c r="F71" i="1"/>
  <c r="E59" i="1"/>
  <c r="D59" i="1"/>
  <c r="F58" i="1"/>
  <c r="F57" i="1"/>
  <c r="F56" i="1"/>
  <c r="E55" i="1"/>
  <c r="D55" i="1"/>
  <c r="F54" i="1"/>
  <c r="F53" i="1"/>
  <c r="F52" i="1"/>
  <c r="F59" i="1" l="1"/>
  <c r="F55" i="1"/>
  <c r="E51" i="1" l="1"/>
  <c r="D51" i="1"/>
  <c r="F50" i="1"/>
  <c r="F49" i="1"/>
  <c r="F48" i="1"/>
  <c r="E23" i="2"/>
  <c r="D23" i="2"/>
  <c r="F22" i="2"/>
  <c r="F21" i="2"/>
  <c r="F20" i="2"/>
  <c r="E47" i="1"/>
  <c r="D47" i="1"/>
  <c r="F46" i="1"/>
  <c r="F45" i="1"/>
  <c r="F44" i="1"/>
  <c r="F51" i="1" l="1"/>
  <c r="F47" i="1"/>
  <c r="F23" i="2"/>
  <c r="F43" i="1"/>
  <c r="F42" i="1"/>
  <c r="F41" i="1"/>
  <c r="E39" i="1"/>
  <c r="D39" i="1"/>
  <c r="F38" i="1"/>
  <c r="F37" i="1"/>
  <c r="F36" i="1"/>
  <c r="F39" i="1" l="1"/>
  <c r="E19" i="2"/>
  <c r="F19" i="2" s="1"/>
  <c r="D19" i="2"/>
  <c r="F18" i="2"/>
  <c r="F17" i="2"/>
  <c r="F16" i="2"/>
  <c r="F15" i="2"/>
  <c r="F14" i="2"/>
  <c r="F13" i="2"/>
  <c r="F12" i="2"/>
  <c r="D35" i="1" l="1"/>
  <c r="F35" i="1" s="1"/>
  <c r="F34" i="1"/>
  <c r="F33" i="1"/>
  <c r="F32" i="1"/>
  <c r="E31" i="1" l="1"/>
  <c r="D31" i="1"/>
  <c r="F30" i="1"/>
  <c r="F29" i="1"/>
  <c r="F28" i="1"/>
  <c r="E27" i="1"/>
  <c r="D27" i="1"/>
  <c r="F26" i="1"/>
  <c r="F25" i="1"/>
  <c r="F24" i="1"/>
  <c r="F11" i="3"/>
  <c r="F10" i="3"/>
  <c r="F9" i="3"/>
  <c r="F8" i="3"/>
  <c r="F7" i="3"/>
  <c r="F6" i="3"/>
  <c r="F5" i="3"/>
  <c r="F4" i="3"/>
  <c r="F31" i="1" l="1"/>
  <c r="F27" i="1"/>
  <c r="E11" i="2" l="1"/>
  <c r="D11" i="2"/>
  <c r="F10" i="2"/>
  <c r="F9" i="2"/>
  <c r="F8" i="2"/>
  <c r="F7" i="2"/>
  <c r="F6" i="2"/>
  <c r="F5" i="2"/>
  <c r="F4" i="2"/>
  <c r="F11" i="2" l="1"/>
  <c r="F6" i="1"/>
  <c r="F5" i="1"/>
</calcChain>
</file>

<file path=xl/sharedStrings.xml><?xml version="1.0" encoding="utf-8"?>
<sst xmlns="http://schemas.openxmlformats.org/spreadsheetml/2006/main" count="283" uniqueCount="146">
  <si>
    <t>附件一：上海市初中团员数据普查表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</si>
  <si>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</si>
  <si>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</si>
  <si>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</si>
  <si>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</si>
  <si>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</si>
  <si>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</si>
  <si>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</si>
  <si>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年龄在14周岁以下团员人数            (2001年1月1日以后出生)</t>
  </si>
  <si>
    <t>区县汇总数据</t>
  </si>
  <si>
    <t>七年级</t>
  </si>
  <si>
    <t>八年级</t>
  </si>
  <si>
    <t>九年级</t>
  </si>
  <si>
    <t>总计</t>
  </si>
  <si>
    <t>合计</t>
  </si>
  <si>
    <t>上海市龙漕中学
（工读学校）</t>
    <phoneticPr fontId="5" type="noConversion"/>
  </si>
  <si>
    <t>区县：徐汇区</t>
    <phoneticPr fontId="5" type="noConversion"/>
  </si>
  <si>
    <t>附件二：上海市高中团员数据普查表</t>
    <phoneticPr fontId="7" type="noConversion"/>
  </si>
  <si>
    <t>区县团组织盖章</t>
    <phoneticPr fontId="7" type="noConversion"/>
  </si>
  <si>
    <t>序号</t>
    <phoneticPr fontId="7" type="noConversion"/>
  </si>
  <si>
    <t>学校名称</t>
    <phoneticPr fontId="7" type="noConversion"/>
  </si>
  <si>
    <t>年级</t>
    <phoneticPr fontId="7" type="noConversion"/>
  </si>
  <si>
    <t>在籍学生数</t>
    <phoneticPr fontId="7" type="noConversion"/>
  </si>
  <si>
    <t>团员数</t>
    <phoneticPr fontId="7" type="noConversion"/>
  </si>
  <si>
    <t>团青比</t>
    <phoneticPr fontId="7" type="noConversion"/>
  </si>
  <si>
    <t>区县汇总数据</t>
    <phoneticPr fontId="7" type="noConversion"/>
  </si>
  <si>
    <t>高一年级</t>
    <phoneticPr fontId="7" type="noConversion"/>
  </si>
  <si>
    <t>高二年级</t>
    <phoneticPr fontId="7" type="noConversion"/>
  </si>
  <si>
    <t>高三年级</t>
    <phoneticPr fontId="7" type="noConversion"/>
  </si>
  <si>
    <t>总计</t>
    <phoneticPr fontId="7" type="noConversion"/>
  </si>
  <si>
    <t>紫竹园中学</t>
    <phoneticPr fontId="7" type="noConversion"/>
  </si>
  <si>
    <t>合计</t>
    <phoneticPr fontId="7" type="noConversion"/>
  </si>
  <si>
    <t>高一年级</t>
    <phoneticPr fontId="7" type="noConversion"/>
  </si>
  <si>
    <t>高二年级</t>
    <phoneticPr fontId="7" type="noConversion"/>
  </si>
  <si>
    <t>高三年级</t>
    <phoneticPr fontId="7" type="noConversion"/>
  </si>
  <si>
    <t>总计</t>
    <phoneticPr fontId="7" type="noConversion"/>
  </si>
  <si>
    <t>合计</t>
    <phoneticPr fontId="7" type="noConversion"/>
  </si>
  <si>
    <t>附件三：上海市中等职业学校团员数据普查表</t>
    <phoneticPr fontId="7" type="noConversion"/>
  </si>
  <si>
    <t>上海市信息管理学校</t>
  </si>
  <si>
    <t>梅园中学</t>
  </si>
  <si>
    <t>汾阳中学</t>
    <phoneticPr fontId="5" type="noConversion"/>
  </si>
  <si>
    <t>七年级</t>
    <phoneticPr fontId="5" type="noConversion"/>
  </si>
  <si>
    <t>八年级</t>
    <phoneticPr fontId="5" type="noConversion"/>
  </si>
  <si>
    <t>九年级</t>
    <phoneticPr fontId="5" type="noConversion"/>
  </si>
  <si>
    <t>合计</t>
    <phoneticPr fontId="5" type="noConversion"/>
  </si>
  <si>
    <t>七年级</t>
    <phoneticPr fontId="7" type="noConversion"/>
  </si>
  <si>
    <t>八年级</t>
    <phoneticPr fontId="7" type="noConversion"/>
  </si>
  <si>
    <t>九年级</t>
    <phoneticPr fontId="7" type="noConversion"/>
  </si>
  <si>
    <t>董恒甫高级中学</t>
    <phoneticPr fontId="7" type="noConversion"/>
  </si>
  <si>
    <t>高一年级</t>
  </si>
  <si>
    <t>高二年级</t>
  </si>
  <si>
    <t>高三年级</t>
  </si>
  <si>
    <t>中国中学</t>
    <phoneticPr fontId="5" type="noConversion"/>
  </si>
  <si>
    <t>华育中学</t>
    <phoneticPr fontId="7" type="noConversion"/>
  </si>
  <si>
    <t>南洋模范初级中学</t>
    <phoneticPr fontId="5" type="noConversion"/>
  </si>
  <si>
    <t>市四中学</t>
    <phoneticPr fontId="5" type="noConversion"/>
  </si>
  <si>
    <t>高一年级</t>
    <phoneticPr fontId="5" type="noConversion"/>
  </si>
  <si>
    <t>高二年级</t>
    <phoneticPr fontId="5" type="noConversion"/>
  </si>
  <si>
    <t>高三年级</t>
    <phoneticPr fontId="5" type="noConversion"/>
  </si>
  <si>
    <t>师三实验</t>
    <phoneticPr fontId="5" type="noConversion"/>
  </si>
  <si>
    <t>世外中学</t>
    <phoneticPr fontId="7" type="noConversion"/>
  </si>
  <si>
    <t>市二中学</t>
    <phoneticPr fontId="7" type="noConversion"/>
  </si>
  <si>
    <t>宛平中学</t>
  </si>
  <si>
    <t>位育中学</t>
    <phoneticPr fontId="7" type="noConversion"/>
  </si>
  <si>
    <t>西南模范中学</t>
    <phoneticPr fontId="7" type="noConversion"/>
  </si>
  <si>
    <t>园南中学</t>
  </si>
  <si>
    <t>紫阳中学</t>
    <phoneticPr fontId="7" type="noConversion"/>
  </si>
  <si>
    <t>西南位育中学</t>
    <phoneticPr fontId="5" type="noConversion"/>
  </si>
  <si>
    <t>七年级</t>
    <phoneticPr fontId="5" type="noConversion"/>
  </si>
  <si>
    <t>八年级</t>
    <phoneticPr fontId="5" type="noConversion"/>
  </si>
  <si>
    <t>九年级</t>
    <phoneticPr fontId="5" type="noConversion"/>
  </si>
  <si>
    <t>合计</t>
    <phoneticPr fontId="5" type="noConversion"/>
  </si>
  <si>
    <t>田林中学</t>
    <phoneticPr fontId="5" type="noConversion"/>
  </si>
  <si>
    <t>龙华中学</t>
    <phoneticPr fontId="5" type="noConversion"/>
  </si>
  <si>
    <t>徐汇职业高级中学</t>
  </si>
  <si>
    <t>徐汇中学</t>
    <phoneticPr fontId="5" type="noConversion"/>
  </si>
  <si>
    <t>高一年级</t>
    <phoneticPr fontId="5" type="noConversion"/>
  </si>
  <si>
    <t>高二年级</t>
    <phoneticPr fontId="5" type="noConversion"/>
  </si>
  <si>
    <t>高三年级</t>
    <phoneticPr fontId="5" type="noConversion"/>
  </si>
  <si>
    <t>高一年级</t>
    <phoneticPr fontId="5" type="noConversion"/>
  </si>
  <si>
    <t>高二年级</t>
    <phoneticPr fontId="5" type="noConversion"/>
  </si>
  <si>
    <t>高三年级</t>
    <phoneticPr fontId="5" type="noConversion"/>
  </si>
  <si>
    <t>总计</t>
    <phoneticPr fontId="5" type="noConversion"/>
  </si>
  <si>
    <t>南洋中学</t>
    <phoneticPr fontId="5" type="noConversion"/>
  </si>
  <si>
    <t>位育初级中学</t>
    <phoneticPr fontId="5" type="noConversion"/>
  </si>
  <si>
    <t>七年级</t>
    <phoneticPr fontId="5" type="noConversion"/>
  </si>
  <si>
    <t>八年级</t>
    <phoneticPr fontId="5" type="noConversion"/>
  </si>
  <si>
    <t>九年级</t>
    <phoneticPr fontId="5" type="noConversion"/>
  </si>
  <si>
    <t>合计</t>
    <phoneticPr fontId="5" type="noConversion"/>
  </si>
  <si>
    <t>七年级</t>
    <phoneticPr fontId="7" type="noConversion"/>
  </si>
  <si>
    <t>八年级</t>
    <phoneticPr fontId="7" type="noConversion"/>
  </si>
  <si>
    <t>九年级</t>
    <phoneticPr fontId="7" type="noConversion"/>
  </si>
  <si>
    <t>合计</t>
    <phoneticPr fontId="7" type="noConversion"/>
  </si>
  <si>
    <t>长桥中学</t>
    <phoneticPr fontId="7" type="noConversion"/>
  </si>
  <si>
    <t>零陵中学</t>
    <phoneticPr fontId="5" type="noConversion"/>
  </si>
  <si>
    <t>七年级</t>
    <phoneticPr fontId="5" type="noConversion"/>
  </si>
  <si>
    <t>八年级</t>
    <phoneticPr fontId="5" type="noConversion"/>
  </si>
  <si>
    <t>九年级</t>
    <phoneticPr fontId="5" type="noConversion"/>
  </si>
  <si>
    <t>总计</t>
    <phoneticPr fontId="5" type="noConversion"/>
  </si>
  <si>
    <t>五十四中学</t>
  </si>
  <si>
    <t>上海中学</t>
    <phoneticPr fontId="5" type="noConversion"/>
  </si>
  <si>
    <t>五十四中学</t>
    <phoneticPr fontId="7" type="noConversion"/>
  </si>
  <si>
    <t>高一年级</t>
    <phoneticPr fontId="7" type="noConversion"/>
  </si>
  <si>
    <t>高二年级</t>
    <phoneticPr fontId="7" type="noConversion"/>
  </si>
  <si>
    <t>高三年级</t>
    <phoneticPr fontId="7" type="noConversion"/>
  </si>
  <si>
    <t>高一年级</t>
    <phoneticPr fontId="5" type="noConversion"/>
  </si>
  <si>
    <t>高二年级</t>
    <phoneticPr fontId="5" type="noConversion"/>
  </si>
  <si>
    <t>高三年级</t>
    <phoneticPr fontId="5" type="noConversion"/>
  </si>
  <si>
    <t>西南高级中学</t>
    <phoneticPr fontId="5" type="noConversion"/>
  </si>
  <si>
    <t>高一年级</t>
    <phoneticPr fontId="5" type="noConversion"/>
  </si>
  <si>
    <t>高二年级</t>
    <phoneticPr fontId="5" type="noConversion"/>
  </si>
  <si>
    <t>高三年级</t>
    <phoneticPr fontId="5" type="noConversion"/>
  </si>
  <si>
    <t>合计</t>
    <phoneticPr fontId="5" type="noConversion"/>
  </si>
  <si>
    <t>徐教院附中</t>
    <phoneticPr fontId="7" type="noConversion"/>
  </si>
  <si>
    <t>龙苑中学</t>
  </si>
  <si>
    <t>七年级</t>
    <phoneticPr fontId="7" type="noConversion"/>
  </si>
  <si>
    <t>八年级</t>
    <phoneticPr fontId="7" type="noConversion"/>
  </si>
  <si>
    <t>九年级</t>
    <phoneticPr fontId="7" type="noConversion"/>
  </si>
  <si>
    <t>合计</t>
    <phoneticPr fontId="7" type="noConversion"/>
  </si>
  <si>
    <t>中国中学</t>
    <phoneticPr fontId="5" type="noConversion"/>
  </si>
  <si>
    <t>七年级</t>
    <phoneticPr fontId="5" type="noConversion"/>
  </si>
  <si>
    <t>八年级</t>
    <phoneticPr fontId="5" type="noConversion"/>
  </si>
  <si>
    <t>九年级</t>
    <phoneticPr fontId="5" type="noConversion"/>
  </si>
  <si>
    <t>合计</t>
    <phoneticPr fontId="5" type="noConversion"/>
  </si>
  <si>
    <t>华理附中</t>
    <phoneticPr fontId="5" type="noConversion"/>
  </si>
  <si>
    <t>七年级</t>
    <phoneticPr fontId="5" type="noConversion"/>
  </si>
  <si>
    <t>八年级</t>
    <phoneticPr fontId="5" type="noConversion"/>
  </si>
  <si>
    <t>九年级</t>
    <phoneticPr fontId="5" type="noConversion"/>
  </si>
  <si>
    <t>合计</t>
    <phoneticPr fontId="5" type="noConversion"/>
  </si>
  <si>
    <t>高一年级</t>
    <phoneticPr fontId="5" type="noConversion"/>
  </si>
  <si>
    <t>高二年级</t>
    <phoneticPr fontId="5" type="noConversion"/>
  </si>
  <si>
    <t>高三年级</t>
    <phoneticPr fontId="5" type="noConversion"/>
  </si>
  <si>
    <t>高一年级</t>
    <phoneticPr fontId="7" type="noConversion"/>
  </si>
  <si>
    <t>高二年级</t>
    <phoneticPr fontId="7" type="noConversion"/>
  </si>
  <si>
    <t>高三年级</t>
    <phoneticPr fontId="7" type="noConversion"/>
  </si>
  <si>
    <t>合计</t>
    <phoneticPr fontId="7" type="noConversion"/>
  </si>
  <si>
    <t>市四四中</t>
    <phoneticPr fontId="5" type="noConversion"/>
  </si>
  <si>
    <t>南洋模范中学</t>
    <phoneticPr fontId="7" type="noConversion"/>
  </si>
  <si>
    <t>田林第二中学</t>
    <phoneticPr fontId="5" type="noConversion"/>
  </si>
  <si>
    <t>市二初中</t>
    <phoneticPr fontId="5" type="noConversion"/>
  </si>
  <si>
    <t>田林第三中学</t>
    <phoneticPr fontId="5" type="noConversion"/>
  </si>
  <si>
    <t xml:space="preserve">位育实验学校 </t>
    <phoneticPr fontId="5" type="noConversion"/>
  </si>
  <si>
    <t>南洋初级中学</t>
    <phoneticPr fontId="7" type="noConversion"/>
  </si>
  <si>
    <t>康健外国语实验中学</t>
    <phoneticPr fontId="7" type="noConversion"/>
  </si>
  <si>
    <t>区县：徐汇区</t>
    <phoneticPr fontId="7" type="noConversion"/>
  </si>
  <si>
    <t>区县：徐汇区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</si>
</sst>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>
    <font>
      <sz val="11"/>
      <color indexed="8"/>
      <name val="宋体"/>
      <charset val="134"/>
    </font>
    <font>
      <sz val="16"/>
      <color indexed="8"/>
      <name val="华文中宋"/>
      <family val="3"/>
      <charset val="134"/>
    </font>
    <font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176" fontId="10" fillId="0" borderId="0" xfId="0" applyNumberFormat="1" applyFont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workbookViewId="0">
      <selection sqref="A1:G1"/>
    </sheetView>
  </sheetViews>
  <sheetFormatPr defaultColWidth="9" defaultRowHeight="13.5"/>
  <cols>
    <col min="1" max="1" width="8.625" style="17" customWidth="1"/>
    <col min="2" max="2" width="20.75" style="17" customWidth="1"/>
    <col min="3" max="3" width="10.625" style="17" customWidth="1"/>
    <col min="4" max="5" width="16.625" style="17" customWidth="1"/>
    <col min="6" max="6" width="15.875" style="19" customWidth="1"/>
    <col min="7" max="7" width="25.25" style="17" customWidth="1"/>
  </cols>
  <sheetData>
    <row r="1" spans="1:7" ht="28.5" customHeight="1">
      <c r="A1" s="50" t="s">
        <v>0</v>
      </c>
      <c r="B1" s="50"/>
      <c r="C1" s="50"/>
      <c r="D1" s="50"/>
      <c r="E1" s="50"/>
      <c r="F1" s="50"/>
      <c r="G1" s="50"/>
    </row>
    <row r="2" spans="1:7" ht="24" customHeight="1">
      <c r="A2" s="51" t="s">
        <v>16</v>
      </c>
      <c r="B2" s="51"/>
      <c r="C2" s="34"/>
      <c r="D2" s="34"/>
      <c r="F2" s="18"/>
      <c r="G2" s="34" t="s">
        <v>1</v>
      </c>
    </row>
    <row r="3" spans="1:7" ht="39" customHeigh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15" t="s">
        <v>7</v>
      </c>
      <c r="G3" s="3" t="s">
        <v>8</v>
      </c>
    </row>
    <row r="4" spans="1:7" ht="15.95" customHeight="1">
      <c r="A4" s="39">
        <v>0</v>
      </c>
      <c r="B4" s="41" t="s">
        <v>9</v>
      </c>
      <c r="C4" s="33" t="s">
        <v>10</v>
      </c>
      <c r="D4" s="33">
        <f t="shared" ref="D4:E7" si="0">D20+D24+D28+D32+D36+D40+D44+D48+D52+D56+D60+D64+D68+D72+D76+D80+D84+D88+D92+D96+D100+D104+D108+D112+D116+D120+D124+D128</f>
        <v>5314</v>
      </c>
      <c r="E4" s="33">
        <f t="shared" si="0"/>
        <v>0</v>
      </c>
      <c r="F4" s="16">
        <f t="shared" ref="F4:F27" si="1">E4/D4</f>
        <v>0</v>
      </c>
      <c r="G4" s="33">
        <f>G20+G24+G28+G32+G36+G40+G44+G48+G52+G56+G60+G64+G68+G72+G76+G80+G84+G88+G92+G96+G100+G104+G108+G112+G116+G120+G124+G128</f>
        <v>0</v>
      </c>
    </row>
    <row r="5" spans="1:7" ht="15.95" customHeight="1">
      <c r="A5" s="39"/>
      <c r="B5" s="41"/>
      <c r="C5" s="33" t="s">
        <v>11</v>
      </c>
      <c r="D5" s="33">
        <f t="shared" si="0"/>
        <v>5448</v>
      </c>
      <c r="E5" s="33">
        <f t="shared" si="0"/>
        <v>379</v>
      </c>
      <c r="F5" s="16">
        <f t="shared" si="1"/>
        <v>6.9566813509544786E-2</v>
      </c>
      <c r="G5" s="33">
        <f>G21+G25+G29+G33+G37+G41+G45+G49+G53+G57+G61+G65+G69+G73+G77+G81+G85+G89+G93+G97+G101+G105+G109+G113+G117+G121+G125+G129</f>
        <v>100</v>
      </c>
    </row>
    <row r="6" spans="1:7" ht="15.95" customHeight="1">
      <c r="A6" s="39"/>
      <c r="B6" s="41"/>
      <c r="C6" s="33" t="s">
        <v>12</v>
      </c>
      <c r="D6" s="33">
        <f t="shared" si="0"/>
        <v>5240</v>
      </c>
      <c r="E6" s="33">
        <f t="shared" si="0"/>
        <v>1585</v>
      </c>
      <c r="F6" s="16">
        <f t="shared" si="1"/>
        <v>0.30248091603053434</v>
      </c>
      <c r="G6" s="33">
        <f>G22+G26+G30+G34+G38+G42+G46+G50+G54+G58+G62+G66+G70+G74+G78+G82+G86+G90+G94+G98+G102+G106+G110+G114+G118+G122+G126+G130</f>
        <v>0</v>
      </c>
    </row>
    <row r="7" spans="1:7" ht="15.95" customHeight="1">
      <c r="A7" s="39"/>
      <c r="B7" s="41"/>
      <c r="C7" s="5" t="s">
        <v>13</v>
      </c>
      <c r="D7" s="33">
        <f t="shared" si="0"/>
        <v>16002</v>
      </c>
      <c r="E7" s="33">
        <f t="shared" si="0"/>
        <v>1961</v>
      </c>
      <c r="F7" s="16">
        <f t="shared" si="1"/>
        <v>0.12254718160229972</v>
      </c>
      <c r="G7" s="33">
        <f>G23+G27+G31+G35+G39+G43+G47+G51+G55+G59+G63+G67+G71+G75+G79+G83+G87+G91+G95+G99+G103+G107+G111+G115+G119+G123+G127+G131</f>
        <v>100</v>
      </c>
    </row>
    <row r="8" spans="1:7" ht="15.95" customHeight="1">
      <c r="A8" s="39">
        <v>1</v>
      </c>
      <c r="B8" s="41" t="s">
        <v>73</v>
      </c>
      <c r="C8" s="33" t="s">
        <v>68</v>
      </c>
      <c r="D8" s="33">
        <v>118</v>
      </c>
      <c r="E8" s="33">
        <v>0</v>
      </c>
      <c r="F8" s="16">
        <f t="shared" si="1"/>
        <v>0</v>
      </c>
      <c r="G8" s="4">
        <v>0</v>
      </c>
    </row>
    <row r="9" spans="1:7" ht="15.95" customHeight="1">
      <c r="A9" s="39"/>
      <c r="B9" s="41"/>
      <c r="C9" s="33" t="s">
        <v>69</v>
      </c>
      <c r="D9" s="33">
        <v>145</v>
      </c>
      <c r="E9" s="33">
        <v>24</v>
      </c>
      <c r="F9" s="16">
        <f t="shared" si="1"/>
        <v>0.16551724137931034</v>
      </c>
      <c r="G9" s="4">
        <v>0</v>
      </c>
    </row>
    <row r="10" spans="1:7" ht="15.95" customHeight="1">
      <c r="A10" s="39"/>
      <c r="B10" s="41"/>
      <c r="C10" s="33" t="s">
        <v>70</v>
      </c>
      <c r="D10" s="33">
        <v>154</v>
      </c>
      <c r="E10" s="33">
        <v>60</v>
      </c>
      <c r="F10" s="16">
        <f t="shared" si="1"/>
        <v>0.38961038961038963</v>
      </c>
      <c r="G10" s="4">
        <v>0</v>
      </c>
    </row>
    <row r="11" spans="1:7" ht="15.95" customHeight="1">
      <c r="A11" s="39"/>
      <c r="B11" s="41"/>
      <c r="C11" s="5" t="s">
        <v>71</v>
      </c>
      <c r="D11" s="33">
        <f>SUM(D8:D10)</f>
        <v>417</v>
      </c>
      <c r="E11" s="33">
        <f>SUM(E8:E10)</f>
        <v>84</v>
      </c>
      <c r="F11" s="16">
        <f t="shared" si="1"/>
        <v>0.20143884892086331</v>
      </c>
      <c r="G11" s="4">
        <v>0</v>
      </c>
    </row>
    <row r="12" spans="1:7" ht="15.95" customHeight="1">
      <c r="A12" s="39">
        <v>2</v>
      </c>
      <c r="B12" s="44" t="s">
        <v>72</v>
      </c>
      <c r="C12" s="33" t="s">
        <v>68</v>
      </c>
      <c r="D12" s="33">
        <v>157</v>
      </c>
      <c r="E12" s="33">
        <v>0</v>
      </c>
      <c r="F12" s="16">
        <f t="shared" si="1"/>
        <v>0</v>
      </c>
      <c r="G12" s="4">
        <v>0</v>
      </c>
    </row>
    <row r="13" spans="1:7" ht="14.25" customHeight="1">
      <c r="A13" s="39"/>
      <c r="B13" s="45"/>
      <c r="C13" s="33" t="s">
        <v>69</v>
      </c>
      <c r="D13" s="33">
        <v>205</v>
      </c>
      <c r="E13" s="33">
        <v>12</v>
      </c>
      <c r="F13" s="16">
        <f t="shared" si="1"/>
        <v>5.8536585365853662E-2</v>
      </c>
      <c r="G13" s="4">
        <v>3</v>
      </c>
    </row>
    <row r="14" spans="1:7" ht="15.95" customHeight="1">
      <c r="A14" s="39"/>
      <c r="B14" s="45"/>
      <c r="C14" s="33" t="s">
        <v>70</v>
      </c>
      <c r="D14" s="33">
        <v>185</v>
      </c>
      <c r="E14" s="33">
        <v>17</v>
      </c>
      <c r="F14" s="16">
        <f t="shared" si="1"/>
        <v>9.1891891891891897E-2</v>
      </c>
      <c r="G14" s="4">
        <v>0</v>
      </c>
    </row>
    <row r="15" spans="1:7" ht="15.95" customHeight="1">
      <c r="A15" s="39"/>
      <c r="B15" s="46"/>
      <c r="C15" s="5" t="s">
        <v>71</v>
      </c>
      <c r="D15" s="33">
        <v>547</v>
      </c>
      <c r="E15" s="33">
        <v>29</v>
      </c>
      <c r="F15" s="16">
        <f t="shared" si="1"/>
        <v>5.3016453382084092E-2</v>
      </c>
      <c r="G15" s="4">
        <v>3</v>
      </c>
    </row>
    <row r="16" spans="1:7" s="25" customFormat="1" ht="15.95" customHeight="1">
      <c r="A16" s="42">
        <v>3</v>
      </c>
      <c r="B16" s="43" t="s">
        <v>138</v>
      </c>
      <c r="C16" s="35" t="s">
        <v>10</v>
      </c>
      <c r="D16" s="35">
        <v>146</v>
      </c>
      <c r="E16" s="35">
        <v>0</v>
      </c>
      <c r="F16" s="23">
        <f t="shared" si="1"/>
        <v>0</v>
      </c>
      <c r="G16" s="24">
        <v>0</v>
      </c>
    </row>
    <row r="17" spans="1:7" s="25" customFormat="1" ht="15.95" customHeight="1">
      <c r="A17" s="42"/>
      <c r="B17" s="43"/>
      <c r="C17" s="35" t="s">
        <v>11</v>
      </c>
      <c r="D17" s="35">
        <v>139</v>
      </c>
      <c r="E17" s="35">
        <v>12</v>
      </c>
      <c r="F17" s="23">
        <f t="shared" si="1"/>
        <v>8.6330935251798566E-2</v>
      </c>
      <c r="G17" s="24">
        <v>0</v>
      </c>
    </row>
    <row r="18" spans="1:7" s="25" customFormat="1" ht="15.95" customHeight="1">
      <c r="A18" s="42"/>
      <c r="B18" s="43"/>
      <c r="C18" s="35" t="s">
        <v>12</v>
      </c>
      <c r="D18" s="35">
        <v>147</v>
      </c>
      <c r="E18" s="35">
        <v>43</v>
      </c>
      <c r="F18" s="23">
        <f t="shared" si="1"/>
        <v>0.29251700680272108</v>
      </c>
      <c r="G18" s="24">
        <v>0</v>
      </c>
    </row>
    <row r="19" spans="1:7" s="25" customFormat="1" ht="15.95" customHeight="1">
      <c r="A19" s="42"/>
      <c r="B19" s="43"/>
      <c r="C19" s="26" t="s">
        <v>14</v>
      </c>
      <c r="D19" s="35">
        <f>SUM(D17:D18)</f>
        <v>286</v>
      </c>
      <c r="E19" s="35">
        <f>SUM(E17:E18)</f>
        <v>55</v>
      </c>
      <c r="F19" s="23">
        <f t="shared" si="1"/>
        <v>0.19230769230769232</v>
      </c>
      <c r="G19" s="24">
        <v>0</v>
      </c>
    </row>
    <row r="20" spans="1:7" ht="15.95" hidden="1" customHeight="1">
      <c r="A20" s="39">
        <v>4</v>
      </c>
      <c r="B20" s="47" t="s">
        <v>15</v>
      </c>
      <c r="C20" s="33" t="s">
        <v>10</v>
      </c>
      <c r="D20" s="33">
        <v>0</v>
      </c>
      <c r="E20" s="33">
        <v>0</v>
      </c>
      <c r="F20" s="16" t="e">
        <f t="shared" si="1"/>
        <v>#DIV/0!</v>
      </c>
      <c r="G20" s="4">
        <v>0</v>
      </c>
    </row>
    <row r="21" spans="1:7" ht="15.95" hidden="1" customHeight="1">
      <c r="A21" s="39"/>
      <c r="B21" s="48"/>
      <c r="C21" s="33" t="s">
        <v>11</v>
      </c>
      <c r="D21" s="33">
        <v>0</v>
      </c>
      <c r="E21" s="33">
        <v>0</v>
      </c>
      <c r="F21" s="16" t="e">
        <f t="shared" si="1"/>
        <v>#DIV/0!</v>
      </c>
      <c r="G21" s="4">
        <v>0</v>
      </c>
    </row>
    <row r="22" spans="1:7" ht="15.95" hidden="1" customHeight="1">
      <c r="A22" s="39"/>
      <c r="B22" s="48"/>
      <c r="C22" s="33" t="s">
        <v>12</v>
      </c>
      <c r="D22" s="33">
        <v>0</v>
      </c>
      <c r="E22" s="33">
        <v>0</v>
      </c>
      <c r="F22" s="16" t="e">
        <f t="shared" si="1"/>
        <v>#DIV/0!</v>
      </c>
      <c r="G22" s="4">
        <v>0</v>
      </c>
    </row>
    <row r="23" spans="1:7" ht="15.95" hidden="1" customHeight="1">
      <c r="A23" s="39"/>
      <c r="B23" s="49"/>
      <c r="C23" s="5" t="s">
        <v>14</v>
      </c>
      <c r="D23" s="33">
        <v>0</v>
      </c>
      <c r="E23" s="33">
        <v>0</v>
      </c>
      <c r="F23" s="16" t="e">
        <f t="shared" si="1"/>
        <v>#DIV/0!</v>
      </c>
      <c r="G23" s="4">
        <v>0</v>
      </c>
    </row>
    <row r="24" spans="1:7" ht="15.95" customHeight="1">
      <c r="A24" s="39">
        <v>5</v>
      </c>
      <c r="B24" s="41" t="s">
        <v>39</v>
      </c>
      <c r="C24" s="33" t="s">
        <v>10</v>
      </c>
      <c r="D24" s="33">
        <v>112</v>
      </c>
      <c r="E24" s="33">
        <v>0</v>
      </c>
      <c r="F24" s="16">
        <f t="shared" si="1"/>
        <v>0</v>
      </c>
      <c r="G24" s="4">
        <v>0</v>
      </c>
    </row>
    <row r="25" spans="1:7" ht="15.95" customHeight="1">
      <c r="A25" s="39"/>
      <c r="B25" s="41"/>
      <c r="C25" s="33" t="s">
        <v>11</v>
      </c>
      <c r="D25" s="33">
        <v>79</v>
      </c>
      <c r="E25" s="33">
        <v>0</v>
      </c>
      <c r="F25" s="16">
        <f t="shared" si="1"/>
        <v>0</v>
      </c>
      <c r="G25" s="4">
        <v>0</v>
      </c>
    </row>
    <row r="26" spans="1:7" ht="15.95" customHeight="1">
      <c r="A26" s="39"/>
      <c r="B26" s="41"/>
      <c r="C26" s="33" t="s">
        <v>12</v>
      </c>
      <c r="D26" s="33">
        <v>82</v>
      </c>
      <c r="E26" s="33">
        <v>15</v>
      </c>
      <c r="F26" s="16">
        <f t="shared" si="1"/>
        <v>0.18292682926829268</v>
      </c>
      <c r="G26" s="4">
        <v>0</v>
      </c>
    </row>
    <row r="27" spans="1:7" ht="15.95" customHeight="1">
      <c r="A27" s="39"/>
      <c r="B27" s="41"/>
      <c r="C27" s="5" t="s">
        <v>14</v>
      </c>
      <c r="D27" s="33">
        <f>SUM(D24:D26)</f>
        <v>273</v>
      </c>
      <c r="E27" s="33">
        <f>SUM(E24:E26)</f>
        <v>15</v>
      </c>
      <c r="F27" s="16">
        <f t="shared" si="1"/>
        <v>5.4945054945054944E-2</v>
      </c>
      <c r="G27" s="4">
        <v>0</v>
      </c>
    </row>
    <row r="28" spans="1:7" ht="15.95" customHeight="1">
      <c r="A28" s="39">
        <v>6</v>
      </c>
      <c r="B28" s="41" t="s">
        <v>40</v>
      </c>
      <c r="C28" s="33" t="s">
        <v>41</v>
      </c>
      <c r="D28" s="33">
        <v>111</v>
      </c>
      <c r="E28" s="33">
        <v>0</v>
      </c>
      <c r="F28" s="16">
        <f>E28/D28</f>
        <v>0</v>
      </c>
      <c r="G28" s="4">
        <v>0</v>
      </c>
    </row>
    <row r="29" spans="1:7" ht="15.95" customHeight="1">
      <c r="A29" s="39"/>
      <c r="B29" s="41"/>
      <c r="C29" s="33" t="s">
        <v>42</v>
      </c>
      <c r="D29" s="33">
        <v>102</v>
      </c>
      <c r="E29" s="33">
        <v>0</v>
      </c>
      <c r="F29" s="16">
        <f t="shared" ref="F29:F39" si="2">E29/D29</f>
        <v>0</v>
      </c>
      <c r="G29" s="4">
        <v>0</v>
      </c>
    </row>
    <row r="30" spans="1:7" ht="15.95" customHeight="1">
      <c r="A30" s="39"/>
      <c r="B30" s="41"/>
      <c r="C30" s="33" t="s">
        <v>43</v>
      </c>
      <c r="D30" s="33">
        <v>87</v>
      </c>
      <c r="E30" s="33">
        <v>15</v>
      </c>
      <c r="F30" s="16">
        <f t="shared" si="2"/>
        <v>0.17241379310344829</v>
      </c>
      <c r="G30" s="4">
        <v>0</v>
      </c>
    </row>
    <row r="31" spans="1:7" ht="15.95" customHeight="1">
      <c r="A31" s="39"/>
      <c r="B31" s="41"/>
      <c r="C31" s="5" t="s">
        <v>44</v>
      </c>
      <c r="D31" s="33">
        <f>SUM(D28:D30)</f>
        <v>300</v>
      </c>
      <c r="E31" s="33">
        <f>SUM(E28:E30)</f>
        <v>15</v>
      </c>
      <c r="F31" s="16">
        <f t="shared" si="2"/>
        <v>0.05</v>
      </c>
      <c r="G31" s="4">
        <v>0</v>
      </c>
    </row>
    <row r="32" spans="1:7" ht="15.95" customHeight="1">
      <c r="A32" s="39">
        <v>7</v>
      </c>
      <c r="B32" s="40" t="s">
        <v>113</v>
      </c>
      <c r="C32" s="33" t="s">
        <v>45</v>
      </c>
      <c r="D32" s="33">
        <v>236</v>
      </c>
      <c r="E32" s="33">
        <v>0</v>
      </c>
      <c r="F32" s="16">
        <f t="shared" si="2"/>
        <v>0</v>
      </c>
      <c r="G32" s="4">
        <v>0</v>
      </c>
    </row>
    <row r="33" spans="1:7" ht="15.95" customHeight="1">
      <c r="A33" s="39"/>
      <c r="B33" s="41"/>
      <c r="C33" s="33" t="s">
        <v>46</v>
      </c>
      <c r="D33" s="33">
        <v>255</v>
      </c>
      <c r="E33" s="33">
        <v>16</v>
      </c>
      <c r="F33" s="16">
        <f t="shared" si="2"/>
        <v>6.2745098039215685E-2</v>
      </c>
      <c r="G33" s="4">
        <v>6</v>
      </c>
    </row>
    <row r="34" spans="1:7" ht="15.95" customHeight="1">
      <c r="A34" s="39"/>
      <c r="B34" s="41"/>
      <c r="C34" s="33" t="s">
        <v>47</v>
      </c>
      <c r="D34" s="33">
        <v>256</v>
      </c>
      <c r="E34" s="33">
        <v>63</v>
      </c>
      <c r="F34" s="16">
        <f t="shared" si="2"/>
        <v>0.24609375</v>
      </c>
      <c r="G34" s="4">
        <v>0</v>
      </c>
    </row>
    <row r="35" spans="1:7" ht="15.95" customHeight="1">
      <c r="A35" s="39"/>
      <c r="B35" s="41"/>
      <c r="C35" s="6" t="s">
        <v>31</v>
      </c>
      <c r="D35" s="33">
        <f>SUM(D32:D34)</f>
        <v>747</v>
      </c>
      <c r="E35" s="33">
        <v>79</v>
      </c>
      <c r="F35" s="16">
        <f t="shared" si="2"/>
        <v>0.10575635876840696</v>
      </c>
      <c r="G35" s="4">
        <v>6</v>
      </c>
    </row>
    <row r="36" spans="1:7" ht="15.95" customHeight="1">
      <c r="A36" s="39">
        <v>8</v>
      </c>
      <c r="B36" s="41" t="s">
        <v>53</v>
      </c>
      <c r="C36" s="33" t="s">
        <v>45</v>
      </c>
      <c r="D36" s="33">
        <v>340</v>
      </c>
      <c r="E36" s="33">
        <v>0</v>
      </c>
      <c r="F36" s="16">
        <f t="shared" si="2"/>
        <v>0</v>
      </c>
      <c r="G36" s="4">
        <v>0</v>
      </c>
    </row>
    <row r="37" spans="1:7" ht="15.95" customHeight="1">
      <c r="A37" s="39"/>
      <c r="B37" s="41"/>
      <c r="C37" s="33" t="s">
        <v>46</v>
      </c>
      <c r="D37" s="33">
        <v>336</v>
      </c>
      <c r="E37" s="33">
        <v>40</v>
      </c>
      <c r="F37" s="16">
        <f t="shared" si="2"/>
        <v>0.11904761904761904</v>
      </c>
      <c r="G37" s="4">
        <v>4</v>
      </c>
    </row>
    <row r="38" spans="1:7" ht="15.95" customHeight="1">
      <c r="A38" s="39"/>
      <c r="B38" s="41"/>
      <c r="C38" s="33" t="s">
        <v>47</v>
      </c>
      <c r="D38" s="33">
        <v>342</v>
      </c>
      <c r="E38" s="33">
        <v>117</v>
      </c>
      <c r="F38" s="16">
        <f t="shared" si="2"/>
        <v>0.34210526315789475</v>
      </c>
      <c r="G38" s="4">
        <v>0</v>
      </c>
    </row>
    <row r="39" spans="1:7" ht="15.95" customHeight="1">
      <c r="A39" s="39"/>
      <c r="B39" s="41"/>
      <c r="C39" s="6" t="s">
        <v>31</v>
      </c>
      <c r="D39" s="33">
        <f>D36+D37+D38</f>
        <v>1018</v>
      </c>
      <c r="E39" s="33">
        <f>E36+E37+E38</f>
        <v>157</v>
      </c>
      <c r="F39" s="16">
        <f t="shared" si="2"/>
        <v>0.15422396856581533</v>
      </c>
      <c r="G39" s="4">
        <v>4</v>
      </c>
    </row>
    <row r="40" spans="1:7" ht="15.95" customHeight="1">
      <c r="A40" s="39">
        <v>9</v>
      </c>
      <c r="B40" s="41" t="s">
        <v>54</v>
      </c>
      <c r="C40" s="33" t="s">
        <v>41</v>
      </c>
      <c r="D40" s="33">
        <v>195</v>
      </c>
      <c r="E40" s="33">
        <v>0</v>
      </c>
      <c r="F40" s="16">
        <v>0</v>
      </c>
      <c r="G40" s="4">
        <v>0</v>
      </c>
    </row>
    <row r="41" spans="1:7" ht="15.95" customHeight="1">
      <c r="A41" s="39"/>
      <c r="B41" s="41"/>
      <c r="C41" s="33" t="s">
        <v>42</v>
      </c>
      <c r="D41" s="33">
        <v>211</v>
      </c>
      <c r="E41" s="33">
        <v>23</v>
      </c>
      <c r="F41" s="16">
        <f>E41/D41</f>
        <v>0.10900473933649289</v>
      </c>
      <c r="G41" s="4">
        <v>0</v>
      </c>
    </row>
    <row r="42" spans="1:7" ht="15.95" customHeight="1">
      <c r="A42" s="39"/>
      <c r="B42" s="41"/>
      <c r="C42" s="33" t="s">
        <v>43</v>
      </c>
      <c r="D42" s="33">
        <v>234</v>
      </c>
      <c r="E42" s="33">
        <v>87</v>
      </c>
      <c r="F42" s="16">
        <f t="shared" ref="F42:F55" si="3">E42/D42</f>
        <v>0.37179487179487181</v>
      </c>
      <c r="G42" s="4">
        <v>0</v>
      </c>
    </row>
    <row r="43" spans="1:7" ht="15.95" customHeight="1">
      <c r="A43" s="39"/>
      <c r="B43" s="41"/>
      <c r="C43" s="5" t="s">
        <v>44</v>
      </c>
      <c r="D43" s="33">
        <v>640</v>
      </c>
      <c r="E43" s="33">
        <v>107</v>
      </c>
      <c r="F43" s="16">
        <f t="shared" si="3"/>
        <v>0.16718749999999999</v>
      </c>
      <c r="G43" s="4">
        <v>0</v>
      </c>
    </row>
    <row r="44" spans="1:7" ht="15.95" customHeight="1">
      <c r="A44" s="39">
        <v>10</v>
      </c>
      <c r="B44" s="40" t="s">
        <v>55</v>
      </c>
      <c r="C44" s="33" t="s">
        <v>41</v>
      </c>
      <c r="D44" s="33">
        <v>291</v>
      </c>
      <c r="E44" s="33">
        <v>0</v>
      </c>
      <c r="F44" s="16">
        <f t="shared" si="3"/>
        <v>0</v>
      </c>
      <c r="G44" s="4">
        <v>0</v>
      </c>
    </row>
    <row r="45" spans="1:7" ht="15.95" customHeight="1">
      <c r="A45" s="39"/>
      <c r="B45" s="41"/>
      <c r="C45" s="33" t="s">
        <v>42</v>
      </c>
      <c r="D45" s="33">
        <v>335</v>
      </c>
      <c r="E45" s="33">
        <v>9</v>
      </c>
      <c r="F45" s="16">
        <f t="shared" si="3"/>
        <v>2.6865671641791045E-2</v>
      </c>
      <c r="G45" s="4">
        <v>0</v>
      </c>
    </row>
    <row r="46" spans="1:7" ht="15.95" customHeight="1">
      <c r="A46" s="39"/>
      <c r="B46" s="41"/>
      <c r="C46" s="33" t="s">
        <v>43</v>
      </c>
      <c r="D46" s="33">
        <v>282</v>
      </c>
      <c r="E46" s="33">
        <v>116</v>
      </c>
      <c r="F46" s="16">
        <f t="shared" si="3"/>
        <v>0.41134751773049644</v>
      </c>
      <c r="G46" s="4">
        <v>0</v>
      </c>
    </row>
    <row r="47" spans="1:7" ht="15.95" customHeight="1">
      <c r="A47" s="39"/>
      <c r="B47" s="41"/>
      <c r="C47" s="5" t="s">
        <v>44</v>
      </c>
      <c r="D47" s="33">
        <f>SUM(D44:D46)</f>
        <v>908</v>
      </c>
      <c r="E47" s="33">
        <f>SUM(E44:E46)</f>
        <v>125</v>
      </c>
      <c r="F47" s="16">
        <f t="shared" si="3"/>
        <v>0.13766519823788545</v>
      </c>
      <c r="G47" s="4">
        <v>0</v>
      </c>
    </row>
    <row r="48" spans="1:7" ht="15.95" customHeight="1">
      <c r="A48" s="39">
        <v>11</v>
      </c>
      <c r="B48" s="41" t="s">
        <v>59</v>
      </c>
      <c r="C48" s="33" t="s">
        <v>41</v>
      </c>
      <c r="D48" s="33">
        <v>112</v>
      </c>
      <c r="E48" s="33">
        <v>0</v>
      </c>
      <c r="F48" s="16">
        <f t="shared" si="3"/>
        <v>0</v>
      </c>
      <c r="G48" s="4">
        <v>0</v>
      </c>
    </row>
    <row r="49" spans="1:7" ht="15.95" customHeight="1">
      <c r="A49" s="39"/>
      <c r="B49" s="41"/>
      <c r="C49" s="33" t="s">
        <v>42</v>
      </c>
      <c r="D49" s="33">
        <v>121</v>
      </c>
      <c r="E49" s="33">
        <v>9</v>
      </c>
      <c r="F49" s="16">
        <f t="shared" si="3"/>
        <v>7.43801652892562E-2</v>
      </c>
      <c r="G49" s="4">
        <v>7</v>
      </c>
    </row>
    <row r="50" spans="1:7" ht="15.95" customHeight="1">
      <c r="A50" s="39"/>
      <c r="B50" s="41"/>
      <c r="C50" s="33" t="s">
        <v>43</v>
      </c>
      <c r="D50" s="33">
        <v>207</v>
      </c>
      <c r="E50" s="33">
        <v>62</v>
      </c>
      <c r="F50" s="16">
        <f t="shared" si="3"/>
        <v>0.29951690821256038</v>
      </c>
      <c r="G50" s="4">
        <v>0</v>
      </c>
    </row>
    <row r="51" spans="1:7" ht="15.95" customHeight="1">
      <c r="A51" s="39"/>
      <c r="B51" s="41"/>
      <c r="C51" s="5" t="s">
        <v>44</v>
      </c>
      <c r="D51" s="33">
        <f>SUM(D48:D50)</f>
        <v>440</v>
      </c>
      <c r="E51" s="33">
        <f>SUM(E48:E50)</f>
        <v>71</v>
      </c>
      <c r="F51" s="16">
        <f t="shared" si="3"/>
        <v>0.16136363636363638</v>
      </c>
      <c r="G51" s="4">
        <v>7</v>
      </c>
    </row>
    <row r="52" spans="1:7" ht="15.75" customHeight="1">
      <c r="A52" s="39">
        <v>12</v>
      </c>
      <c r="B52" s="41" t="s">
        <v>60</v>
      </c>
      <c r="C52" s="33" t="s">
        <v>45</v>
      </c>
      <c r="D52" s="33">
        <v>372</v>
      </c>
      <c r="E52" s="33">
        <v>0</v>
      </c>
      <c r="F52" s="16">
        <f t="shared" si="3"/>
        <v>0</v>
      </c>
      <c r="G52" s="4">
        <v>0</v>
      </c>
    </row>
    <row r="53" spans="1:7" ht="15.95" customHeight="1">
      <c r="A53" s="39"/>
      <c r="B53" s="41"/>
      <c r="C53" s="33" t="s">
        <v>46</v>
      </c>
      <c r="D53" s="33">
        <v>368</v>
      </c>
      <c r="E53" s="33">
        <v>23</v>
      </c>
      <c r="F53" s="16">
        <f t="shared" si="3"/>
        <v>6.25E-2</v>
      </c>
      <c r="G53" s="4">
        <v>0</v>
      </c>
    </row>
    <row r="54" spans="1:7" ht="15.95" customHeight="1">
      <c r="A54" s="39"/>
      <c r="B54" s="41"/>
      <c r="C54" s="33" t="s">
        <v>47</v>
      </c>
      <c r="D54" s="33">
        <v>292</v>
      </c>
      <c r="E54" s="33">
        <v>150</v>
      </c>
      <c r="F54" s="16">
        <f t="shared" si="3"/>
        <v>0.51369863013698636</v>
      </c>
      <c r="G54" s="4">
        <v>0</v>
      </c>
    </row>
    <row r="55" spans="1:7" ht="15.95" customHeight="1">
      <c r="A55" s="39"/>
      <c r="B55" s="41"/>
      <c r="C55" s="6" t="s">
        <v>31</v>
      </c>
      <c r="D55" s="33">
        <f>SUM(D52:D54)</f>
        <v>1032</v>
      </c>
      <c r="E55" s="33">
        <f>SUM(E52:E54)</f>
        <v>173</v>
      </c>
      <c r="F55" s="16">
        <f t="shared" si="3"/>
        <v>0.16763565891472867</v>
      </c>
      <c r="G55" s="4">
        <v>0</v>
      </c>
    </row>
    <row r="56" spans="1:7" ht="15.95" customHeight="1">
      <c r="A56" s="39">
        <v>13</v>
      </c>
      <c r="B56" s="40" t="s">
        <v>139</v>
      </c>
      <c r="C56" s="33" t="s">
        <v>41</v>
      </c>
      <c r="D56" s="33">
        <v>151</v>
      </c>
      <c r="E56" s="33">
        <v>0</v>
      </c>
      <c r="F56" s="16">
        <f>E56/D56</f>
        <v>0</v>
      </c>
      <c r="G56" s="4">
        <v>0</v>
      </c>
    </row>
    <row r="57" spans="1:7" ht="15.95" customHeight="1">
      <c r="A57" s="39"/>
      <c r="B57" s="41"/>
      <c r="C57" s="33" t="s">
        <v>42</v>
      </c>
      <c r="D57" s="33">
        <v>146</v>
      </c>
      <c r="E57" s="33">
        <v>13</v>
      </c>
      <c r="F57" s="16">
        <f>E57/D57</f>
        <v>8.9041095890410954E-2</v>
      </c>
      <c r="G57" s="4">
        <v>13</v>
      </c>
    </row>
    <row r="58" spans="1:7" ht="15.95" customHeight="1">
      <c r="A58" s="39"/>
      <c r="B58" s="41"/>
      <c r="C58" s="33" t="s">
        <v>43</v>
      </c>
      <c r="D58" s="33">
        <v>117</v>
      </c>
      <c r="E58" s="33">
        <v>31</v>
      </c>
      <c r="F58" s="16">
        <f>E58/D58</f>
        <v>0.26495726495726496</v>
      </c>
      <c r="G58" s="4">
        <v>0</v>
      </c>
    </row>
    <row r="59" spans="1:7" ht="15.95" customHeight="1">
      <c r="A59" s="39"/>
      <c r="B59" s="41"/>
      <c r="C59" s="5" t="s">
        <v>44</v>
      </c>
      <c r="D59" s="33">
        <f>SUM(D56:D58)</f>
        <v>414</v>
      </c>
      <c r="E59" s="33">
        <f>SUM(E56:E58)</f>
        <v>44</v>
      </c>
      <c r="F59" s="16">
        <f>E59/D59</f>
        <v>0.10628019323671498</v>
      </c>
      <c r="G59" s="4">
        <v>13</v>
      </c>
    </row>
    <row r="60" spans="1:7" ht="15.95" customHeight="1">
      <c r="A60" s="39">
        <v>14</v>
      </c>
      <c r="B60" s="40" t="s">
        <v>140</v>
      </c>
      <c r="C60" s="33" t="s">
        <v>10</v>
      </c>
      <c r="D60" s="33">
        <v>197</v>
      </c>
      <c r="E60" s="33">
        <v>0</v>
      </c>
      <c r="F60" s="16">
        <f t="shared" ref="F60:F87" si="4">E60/D60</f>
        <v>0</v>
      </c>
      <c r="G60" s="4">
        <v>0</v>
      </c>
    </row>
    <row r="61" spans="1:7" ht="15.95" customHeight="1">
      <c r="A61" s="39"/>
      <c r="B61" s="41"/>
      <c r="C61" s="33" t="s">
        <v>11</v>
      </c>
      <c r="D61" s="33">
        <v>225</v>
      </c>
      <c r="E61" s="33">
        <v>0</v>
      </c>
      <c r="F61" s="16">
        <f t="shared" si="4"/>
        <v>0</v>
      </c>
      <c r="G61" s="4">
        <v>0</v>
      </c>
    </row>
    <row r="62" spans="1:7" ht="15.95" customHeight="1">
      <c r="A62" s="39"/>
      <c r="B62" s="41"/>
      <c r="C62" s="33" t="s">
        <v>12</v>
      </c>
      <c r="D62" s="33">
        <v>242</v>
      </c>
      <c r="E62" s="33">
        <v>69</v>
      </c>
      <c r="F62" s="16">
        <f t="shared" si="4"/>
        <v>0.28512396694214875</v>
      </c>
      <c r="G62" s="4">
        <v>0</v>
      </c>
    </row>
    <row r="63" spans="1:7" ht="15.95" customHeight="1">
      <c r="A63" s="39"/>
      <c r="B63" s="41"/>
      <c r="C63" s="5" t="s">
        <v>14</v>
      </c>
      <c r="D63" s="33">
        <v>664</v>
      </c>
      <c r="E63" s="33">
        <v>69</v>
      </c>
      <c r="F63" s="16">
        <f t="shared" si="4"/>
        <v>0.10391566265060241</v>
      </c>
      <c r="G63" s="4">
        <v>0</v>
      </c>
    </row>
    <row r="64" spans="1:7" ht="15.95" customHeight="1">
      <c r="A64" s="39">
        <v>15</v>
      </c>
      <c r="B64" s="41" t="s">
        <v>62</v>
      </c>
      <c r="C64" s="33" t="s">
        <v>10</v>
      </c>
      <c r="D64" s="33">
        <v>44</v>
      </c>
      <c r="E64" s="33">
        <v>0</v>
      </c>
      <c r="F64" s="16">
        <f t="shared" si="4"/>
        <v>0</v>
      </c>
      <c r="G64" s="4">
        <v>0</v>
      </c>
    </row>
    <row r="65" spans="1:7" ht="15.95" customHeight="1">
      <c r="A65" s="39"/>
      <c r="B65" s="41"/>
      <c r="C65" s="33" t="s">
        <v>11</v>
      </c>
      <c r="D65" s="33">
        <v>53</v>
      </c>
      <c r="E65" s="33">
        <v>0</v>
      </c>
      <c r="F65" s="16">
        <f t="shared" si="4"/>
        <v>0</v>
      </c>
      <c r="G65" s="4">
        <v>0</v>
      </c>
    </row>
    <row r="66" spans="1:7" ht="15.95" customHeight="1">
      <c r="A66" s="39"/>
      <c r="B66" s="41"/>
      <c r="C66" s="33" t="s">
        <v>12</v>
      </c>
      <c r="D66" s="33">
        <v>46</v>
      </c>
      <c r="E66" s="33">
        <v>6</v>
      </c>
      <c r="F66" s="16">
        <f t="shared" si="4"/>
        <v>0.13043478260869565</v>
      </c>
      <c r="G66" s="4">
        <v>0</v>
      </c>
    </row>
    <row r="67" spans="1:7" ht="15.95" customHeight="1">
      <c r="A67" s="39"/>
      <c r="B67" s="41"/>
      <c r="C67" s="5" t="s">
        <v>14</v>
      </c>
      <c r="D67" s="33">
        <v>143</v>
      </c>
      <c r="E67" s="33">
        <v>6</v>
      </c>
      <c r="F67" s="16">
        <f t="shared" si="4"/>
        <v>4.195804195804196E-2</v>
      </c>
      <c r="G67" s="4">
        <v>0</v>
      </c>
    </row>
    <row r="68" spans="1:7" ht="15.95" customHeight="1">
      <c r="A68" s="39">
        <v>16</v>
      </c>
      <c r="B68" s="40" t="s">
        <v>141</v>
      </c>
      <c r="C68" s="33" t="s">
        <v>10</v>
      </c>
      <c r="D68" s="33">
        <v>79</v>
      </c>
      <c r="E68" s="33">
        <v>0</v>
      </c>
      <c r="F68" s="16">
        <f t="shared" si="4"/>
        <v>0</v>
      </c>
      <c r="G68" s="4">
        <v>0</v>
      </c>
    </row>
    <row r="69" spans="1:7" ht="15.95" customHeight="1">
      <c r="A69" s="39"/>
      <c r="B69" s="41"/>
      <c r="C69" s="33" t="s">
        <v>11</v>
      </c>
      <c r="D69" s="33">
        <v>0</v>
      </c>
      <c r="E69" s="33">
        <v>0</v>
      </c>
      <c r="F69" s="16">
        <v>0</v>
      </c>
      <c r="G69" s="4">
        <v>0</v>
      </c>
    </row>
    <row r="70" spans="1:7" ht="15.95" customHeight="1">
      <c r="A70" s="39"/>
      <c r="B70" s="41"/>
      <c r="C70" s="33" t="s">
        <v>12</v>
      </c>
      <c r="D70" s="33">
        <v>50</v>
      </c>
      <c r="E70" s="33">
        <v>11</v>
      </c>
      <c r="F70" s="16">
        <f t="shared" si="4"/>
        <v>0.22</v>
      </c>
      <c r="G70" s="4">
        <v>0</v>
      </c>
    </row>
    <row r="71" spans="1:7" ht="15.95" customHeight="1">
      <c r="A71" s="39"/>
      <c r="B71" s="41"/>
      <c r="C71" s="5" t="s">
        <v>14</v>
      </c>
      <c r="D71" s="33">
        <f>SUM(D68:D70)</f>
        <v>129</v>
      </c>
      <c r="E71" s="33">
        <f>SUM(E68:E70)</f>
        <v>11</v>
      </c>
      <c r="F71" s="16">
        <f t="shared" si="4"/>
        <v>8.5271317829457363E-2</v>
      </c>
      <c r="G71" s="4">
        <v>0</v>
      </c>
    </row>
    <row r="72" spans="1:7" ht="15.95" customHeight="1">
      <c r="A72" s="39">
        <v>17</v>
      </c>
      <c r="B72" s="41" t="s">
        <v>64</v>
      </c>
      <c r="C72" s="33" t="s">
        <v>45</v>
      </c>
      <c r="D72" s="33">
        <v>441</v>
      </c>
      <c r="E72" s="33">
        <v>0</v>
      </c>
      <c r="F72" s="16">
        <f t="shared" si="4"/>
        <v>0</v>
      </c>
      <c r="G72" s="4">
        <v>0</v>
      </c>
    </row>
    <row r="73" spans="1:7" ht="15.95" customHeight="1">
      <c r="A73" s="39"/>
      <c r="B73" s="41"/>
      <c r="C73" s="33" t="s">
        <v>46</v>
      </c>
      <c r="D73" s="33">
        <v>494</v>
      </c>
      <c r="E73" s="33">
        <v>42</v>
      </c>
      <c r="F73" s="16">
        <f t="shared" si="4"/>
        <v>8.5020242914979755E-2</v>
      </c>
      <c r="G73" s="4">
        <v>29</v>
      </c>
    </row>
    <row r="74" spans="1:7" ht="15.95" customHeight="1">
      <c r="A74" s="39"/>
      <c r="B74" s="41"/>
      <c r="C74" s="33" t="s">
        <v>47</v>
      </c>
      <c r="D74" s="33">
        <v>458</v>
      </c>
      <c r="E74" s="33">
        <v>148</v>
      </c>
      <c r="F74" s="16">
        <f t="shared" si="4"/>
        <v>0.32314410480349343</v>
      </c>
      <c r="G74" s="4">
        <v>0</v>
      </c>
    </row>
    <row r="75" spans="1:7" ht="15.95" customHeight="1">
      <c r="A75" s="39"/>
      <c r="B75" s="41"/>
      <c r="C75" s="6" t="s">
        <v>31</v>
      </c>
      <c r="D75" s="33">
        <f>SUM(D72:D74)</f>
        <v>1393</v>
      </c>
      <c r="E75" s="33">
        <f>SUM(E72:E74)</f>
        <v>190</v>
      </c>
      <c r="F75" s="16">
        <f t="shared" si="4"/>
        <v>0.13639626704953339</v>
      </c>
      <c r="G75" s="4">
        <v>29</v>
      </c>
    </row>
    <row r="76" spans="1:7" ht="15.95" customHeight="1">
      <c r="A76" s="39">
        <v>18</v>
      </c>
      <c r="B76" s="41" t="s">
        <v>65</v>
      </c>
      <c r="C76" s="33" t="s">
        <v>10</v>
      </c>
      <c r="D76" s="33">
        <v>168</v>
      </c>
      <c r="E76" s="33">
        <v>0</v>
      </c>
      <c r="F76" s="16">
        <f t="shared" si="4"/>
        <v>0</v>
      </c>
      <c r="G76" s="4">
        <v>0</v>
      </c>
    </row>
    <row r="77" spans="1:7" ht="15.95" customHeight="1">
      <c r="A77" s="39"/>
      <c r="B77" s="41"/>
      <c r="C77" s="33" t="s">
        <v>11</v>
      </c>
      <c r="D77" s="33">
        <v>178</v>
      </c>
      <c r="E77" s="33">
        <v>7</v>
      </c>
      <c r="F77" s="16">
        <f t="shared" si="4"/>
        <v>3.9325842696629212E-2</v>
      </c>
      <c r="G77" s="4">
        <v>4</v>
      </c>
    </row>
    <row r="78" spans="1:7" ht="15.95" customHeight="1">
      <c r="A78" s="39"/>
      <c r="B78" s="41"/>
      <c r="C78" s="33" t="s">
        <v>12</v>
      </c>
      <c r="D78" s="33">
        <v>190</v>
      </c>
      <c r="E78" s="33">
        <v>35</v>
      </c>
      <c r="F78" s="16">
        <f t="shared" si="4"/>
        <v>0.18421052631578946</v>
      </c>
      <c r="G78" s="4">
        <v>0</v>
      </c>
    </row>
    <row r="79" spans="1:7" ht="15.95" customHeight="1">
      <c r="A79" s="39"/>
      <c r="B79" s="41"/>
      <c r="C79" s="5" t="s">
        <v>14</v>
      </c>
      <c r="D79" s="33">
        <f>SUM(D76:D78)</f>
        <v>536</v>
      </c>
      <c r="E79" s="33">
        <f>SUM(E76:E78)</f>
        <v>42</v>
      </c>
      <c r="F79" s="16">
        <f t="shared" si="4"/>
        <v>7.8358208955223885E-2</v>
      </c>
      <c r="G79" s="4">
        <f>SUM(G76:G78)</f>
        <v>4</v>
      </c>
    </row>
    <row r="80" spans="1:7" ht="15.75" customHeight="1">
      <c r="A80" s="39">
        <v>19</v>
      </c>
      <c r="B80" s="41" t="s">
        <v>66</v>
      </c>
      <c r="C80" s="33" t="s">
        <v>45</v>
      </c>
      <c r="D80" s="33">
        <v>184</v>
      </c>
      <c r="E80" s="33">
        <v>0</v>
      </c>
      <c r="F80" s="16">
        <f t="shared" si="4"/>
        <v>0</v>
      </c>
      <c r="G80" s="4">
        <v>0</v>
      </c>
    </row>
    <row r="81" spans="1:7" ht="15.95" customHeight="1">
      <c r="A81" s="39"/>
      <c r="B81" s="41"/>
      <c r="C81" s="33" t="s">
        <v>46</v>
      </c>
      <c r="D81" s="33">
        <v>141</v>
      </c>
      <c r="E81" s="33">
        <v>3</v>
      </c>
      <c r="F81" s="16">
        <f t="shared" si="4"/>
        <v>2.1276595744680851E-2</v>
      </c>
      <c r="G81" s="4">
        <v>0</v>
      </c>
    </row>
    <row r="82" spans="1:7" ht="15.95" customHeight="1">
      <c r="A82" s="39"/>
      <c r="B82" s="41"/>
      <c r="C82" s="33" t="s">
        <v>47</v>
      </c>
      <c r="D82" s="33">
        <v>147</v>
      </c>
      <c r="E82" s="33">
        <v>11</v>
      </c>
      <c r="F82" s="16">
        <f t="shared" si="4"/>
        <v>7.4829931972789115E-2</v>
      </c>
      <c r="G82" s="4">
        <v>0</v>
      </c>
    </row>
    <row r="83" spans="1:7" ht="15.95" customHeight="1">
      <c r="A83" s="39"/>
      <c r="B83" s="41"/>
      <c r="C83" s="6" t="s">
        <v>31</v>
      </c>
      <c r="D83" s="33">
        <f>SUM(D80:D82)</f>
        <v>472</v>
      </c>
      <c r="E83" s="33">
        <f>SUM(E80:E82)</f>
        <v>14</v>
      </c>
      <c r="F83" s="16">
        <f t="shared" si="4"/>
        <v>2.9661016949152543E-2</v>
      </c>
      <c r="G83" s="4">
        <v>0</v>
      </c>
    </row>
    <row r="84" spans="1:7" ht="15.95" customHeight="1">
      <c r="A84" s="39">
        <v>20</v>
      </c>
      <c r="B84" s="41" t="s">
        <v>67</v>
      </c>
      <c r="C84" s="33" t="s">
        <v>41</v>
      </c>
      <c r="D84" s="33">
        <v>372</v>
      </c>
      <c r="E84" s="33">
        <v>0</v>
      </c>
      <c r="F84" s="16">
        <f t="shared" si="4"/>
        <v>0</v>
      </c>
      <c r="G84" s="4">
        <v>0</v>
      </c>
    </row>
    <row r="85" spans="1:7" ht="15.95" customHeight="1">
      <c r="A85" s="39"/>
      <c r="B85" s="41"/>
      <c r="C85" s="33" t="s">
        <v>42</v>
      </c>
      <c r="D85" s="33">
        <v>382</v>
      </c>
      <c r="E85" s="33">
        <v>8</v>
      </c>
      <c r="F85" s="16">
        <f t="shared" si="4"/>
        <v>2.0942408376963352E-2</v>
      </c>
      <c r="G85" s="4">
        <v>0</v>
      </c>
    </row>
    <row r="86" spans="1:7" ht="15.95" customHeight="1">
      <c r="A86" s="39"/>
      <c r="B86" s="41"/>
      <c r="C86" s="33" t="s">
        <v>43</v>
      </c>
      <c r="D86" s="33">
        <v>412</v>
      </c>
      <c r="E86" s="33">
        <v>120</v>
      </c>
      <c r="F86" s="16">
        <f t="shared" si="4"/>
        <v>0.29126213592233008</v>
      </c>
      <c r="G86" s="4">
        <v>0</v>
      </c>
    </row>
    <row r="87" spans="1:7" ht="15.95" customHeight="1">
      <c r="A87" s="39"/>
      <c r="B87" s="41"/>
      <c r="C87" s="5" t="s">
        <v>44</v>
      </c>
      <c r="D87" s="33">
        <v>1166</v>
      </c>
      <c r="E87" s="33">
        <v>128</v>
      </c>
      <c r="F87" s="16">
        <f t="shared" si="4"/>
        <v>0.10977701543739279</v>
      </c>
      <c r="G87" s="4">
        <v>0</v>
      </c>
    </row>
    <row r="88" spans="1:7" ht="15.95" customHeight="1">
      <c r="A88" s="39">
        <v>21</v>
      </c>
      <c r="B88" s="41" t="s">
        <v>75</v>
      </c>
      <c r="C88" s="33" t="s">
        <v>68</v>
      </c>
      <c r="D88" s="33">
        <v>381</v>
      </c>
      <c r="E88" s="33">
        <v>0</v>
      </c>
      <c r="F88" s="16">
        <f>E88/D88</f>
        <v>0</v>
      </c>
      <c r="G88" s="4">
        <v>0</v>
      </c>
    </row>
    <row r="89" spans="1:7" ht="15.95" customHeight="1">
      <c r="A89" s="39"/>
      <c r="B89" s="41"/>
      <c r="C89" s="33" t="s">
        <v>69</v>
      </c>
      <c r="D89" s="33">
        <v>429</v>
      </c>
      <c r="E89" s="33">
        <v>43</v>
      </c>
      <c r="F89" s="16">
        <f>E89/D89</f>
        <v>0.10023310023310024</v>
      </c>
      <c r="G89" s="4">
        <v>15</v>
      </c>
    </row>
    <row r="90" spans="1:7" ht="15.95" customHeight="1">
      <c r="A90" s="39"/>
      <c r="B90" s="41"/>
      <c r="C90" s="33" t="s">
        <v>70</v>
      </c>
      <c r="D90" s="33">
        <v>417</v>
      </c>
      <c r="E90" s="33">
        <v>121</v>
      </c>
      <c r="F90" s="16">
        <f>E90/D90</f>
        <v>0.29016786570743403</v>
      </c>
      <c r="G90" s="4">
        <v>0</v>
      </c>
    </row>
    <row r="91" spans="1:7" ht="15.95" customHeight="1">
      <c r="A91" s="39"/>
      <c r="B91" s="41"/>
      <c r="C91" s="5" t="s">
        <v>71</v>
      </c>
      <c r="D91" s="33">
        <v>1227</v>
      </c>
      <c r="E91" s="33">
        <v>164</v>
      </c>
      <c r="F91" s="16">
        <f>E91/D91</f>
        <v>0.13365933170334149</v>
      </c>
      <c r="G91" s="4">
        <v>15</v>
      </c>
    </row>
    <row r="92" spans="1:7" ht="15.95" customHeight="1">
      <c r="A92" s="39">
        <v>22</v>
      </c>
      <c r="B92" s="41" t="s">
        <v>84</v>
      </c>
      <c r="C92" s="33" t="s">
        <v>85</v>
      </c>
      <c r="D92" s="33">
        <v>235</v>
      </c>
      <c r="E92" s="33">
        <v>0</v>
      </c>
      <c r="F92" s="16">
        <f t="shared" ref="F92:F99" si="5">E92/D92</f>
        <v>0</v>
      </c>
      <c r="G92" s="4">
        <v>0</v>
      </c>
    </row>
    <row r="93" spans="1:7" ht="15.95" customHeight="1">
      <c r="A93" s="39"/>
      <c r="B93" s="41"/>
      <c r="C93" s="33" t="s">
        <v>86</v>
      </c>
      <c r="D93" s="33">
        <v>363</v>
      </c>
      <c r="E93" s="33">
        <v>10</v>
      </c>
      <c r="F93" s="16">
        <f t="shared" si="5"/>
        <v>2.7548209366391185E-2</v>
      </c>
      <c r="G93" s="4">
        <v>0</v>
      </c>
    </row>
    <row r="94" spans="1:7" ht="15.95" customHeight="1">
      <c r="A94" s="39"/>
      <c r="B94" s="41"/>
      <c r="C94" s="33" t="s">
        <v>87</v>
      </c>
      <c r="D94" s="33">
        <v>279</v>
      </c>
      <c r="E94" s="33">
        <v>108</v>
      </c>
      <c r="F94" s="16">
        <f t="shared" si="5"/>
        <v>0.38709677419354838</v>
      </c>
      <c r="G94" s="4">
        <v>0</v>
      </c>
    </row>
    <row r="95" spans="1:7" ht="15.95" customHeight="1">
      <c r="A95" s="39"/>
      <c r="B95" s="41"/>
      <c r="C95" s="5" t="s">
        <v>88</v>
      </c>
      <c r="D95" s="33">
        <f>SUM(D92:D94)</f>
        <v>877</v>
      </c>
      <c r="E95" s="33">
        <f>SUM(E92:E94)</f>
        <v>118</v>
      </c>
      <c r="F95" s="16">
        <f t="shared" si="5"/>
        <v>0.1345496009122007</v>
      </c>
      <c r="G95" s="4">
        <v>0</v>
      </c>
    </row>
    <row r="96" spans="1:7" ht="15.95" customHeight="1">
      <c r="A96" s="39">
        <v>23</v>
      </c>
      <c r="B96" s="40" t="s">
        <v>142</v>
      </c>
      <c r="C96" s="33" t="s">
        <v>89</v>
      </c>
      <c r="D96" s="33">
        <v>166</v>
      </c>
      <c r="E96" s="33">
        <v>0</v>
      </c>
      <c r="F96" s="16">
        <f t="shared" si="5"/>
        <v>0</v>
      </c>
      <c r="G96" s="4">
        <v>0</v>
      </c>
    </row>
    <row r="97" spans="1:7" ht="15.95" customHeight="1">
      <c r="A97" s="39"/>
      <c r="B97" s="41"/>
      <c r="C97" s="33" t="s">
        <v>90</v>
      </c>
      <c r="D97" s="33">
        <v>160</v>
      </c>
      <c r="E97" s="33">
        <v>21</v>
      </c>
      <c r="F97" s="16">
        <f t="shared" si="5"/>
        <v>0.13125000000000001</v>
      </c>
      <c r="G97" s="4">
        <v>16</v>
      </c>
    </row>
    <row r="98" spans="1:7" ht="15.95" customHeight="1">
      <c r="A98" s="39"/>
      <c r="B98" s="41"/>
      <c r="C98" s="33" t="s">
        <v>91</v>
      </c>
      <c r="D98" s="33">
        <v>195</v>
      </c>
      <c r="E98" s="33">
        <v>24</v>
      </c>
      <c r="F98" s="16">
        <f t="shared" si="5"/>
        <v>0.12307692307692308</v>
      </c>
      <c r="G98" s="4">
        <v>0</v>
      </c>
    </row>
    <row r="99" spans="1:7" ht="15.95" customHeight="1">
      <c r="A99" s="39"/>
      <c r="B99" s="41"/>
      <c r="C99" s="6" t="s">
        <v>92</v>
      </c>
      <c r="D99" s="33">
        <v>521</v>
      </c>
      <c r="E99" s="33">
        <v>45</v>
      </c>
      <c r="F99" s="16">
        <f t="shared" si="5"/>
        <v>8.6372360844529747E-2</v>
      </c>
      <c r="G99" s="4">
        <v>16</v>
      </c>
    </row>
    <row r="100" spans="1:7" ht="15.95" customHeight="1">
      <c r="A100" s="39">
        <v>24</v>
      </c>
      <c r="B100" s="41" t="s">
        <v>93</v>
      </c>
      <c r="C100" s="33" t="s">
        <v>89</v>
      </c>
      <c r="D100" s="33">
        <v>210</v>
      </c>
      <c r="E100" s="33">
        <v>0</v>
      </c>
      <c r="F100" s="16">
        <f>E100/D100</f>
        <v>0</v>
      </c>
      <c r="G100" s="4">
        <v>0</v>
      </c>
    </row>
    <row r="101" spans="1:7" ht="15.95" customHeight="1">
      <c r="A101" s="39"/>
      <c r="B101" s="41"/>
      <c r="C101" s="33" t="s">
        <v>90</v>
      </c>
      <c r="D101" s="33">
        <v>138</v>
      </c>
      <c r="E101" s="33">
        <v>17</v>
      </c>
      <c r="F101" s="16">
        <f>E101/D101</f>
        <v>0.12318840579710146</v>
      </c>
      <c r="G101" s="4">
        <v>0</v>
      </c>
    </row>
    <row r="102" spans="1:7" ht="15.95" customHeight="1">
      <c r="A102" s="39"/>
      <c r="B102" s="41"/>
      <c r="C102" s="33" t="s">
        <v>91</v>
      </c>
      <c r="D102" s="33">
        <v>132</v>
      </c>
      <c r="E102" s="33">
        <v>47</v>
      </c>
      <c r="F102" s="16">
        <f>E102/D102</f>
        <v>0.35606060606060608</v>
      </c>
      <c r="G102" s="4">
        <v>0</v>
      </c>
    </row>
    <row r="103" spans="1:7" ht="15.95" customHeight="1">
      <c r="A103" s="39"/>
      <c r="B103" s="41"/>
      <c r="C103" s="6" t="s">
        <v>92</v>
      </c>
      <c r="D103" s="33">
        <v>480</v>
      </c>
      <c r="E103" s="33">
        <v>64</v>
      </c>
      <c r="F103" s="16">
        <f>E103/D103</f>
        <v>0.13333333333333333</v>
      </c>
      <c r="G103" s="4">
        <v>0</v>
      </c>
    </row>
    <row r="104" spans="1:7" ht="15.95" customHeight="1">
      <c r="A104" s="39">
        <v>25</v>
      </c>
      <c r="B104" s="41" t="s">
        <v>94</v>
      </c>
      <c r="C104" s="33" t="s">
        <v>95</v>
      </c>
      <c r="D104" s="33">
        <v>101</v>
      </c>
      <c r="E104" s="33">
        <v>0</v>
      </c>
      <c r="F104" s="16">
        <f t="shared" ref="F104:F127" si="6">E104/D104</f>
        <v>0</v>
      </c>
      <c r="G104" s="4">
        <v>0</v>
      </c>
    </row>
    <row r="105" spans="1:7" ht="15.95" customHeight="1">
      <c r="A105" s="39"/>
      <c r="B105" s="41"/>
      <c r="C105" s="33" t="s">
        <v>96</v>
      </c>
      <c r="D105" s="33">
        <v>100</v>
      </c>
      <c r="E105" s="33">
        <v>24</v>
      </c>
      <c r="F105" s="16">
        <f t="shared" si="6"/>
        <v>0.24</v>
      </c>
      <c r="G105" s="4">
        <v>0</v>
      </c>
    </row>
    <row r="106" spans="1:7" ht="15.95" customHeight="1">
      <c r="A106" s="39"/>
      <c r="B106" s="41"/>
      <c r="C106" s="33" t="s">
        <v>97</v>
      </c>
      <c r="D106" s="33">
        <v>92</v>
      </c>
      <c r="E106" s="33">
        <v>41</v>
      </c>
      <c r="F106" s="16">
        <f t="shared" si="6"/>
        <v>0.44565217391304346</v>
      </c>
      <c r="G106" s="4">
        <v>0</v>
      </c>
    </row>
    <row r="107" spans="1:7" ht="15.95" customHeight="1">
      <c r="A107" s="39"/>
      <c r="B107" s="41"/>
      <c r="C107" s="5" t="s">
        <v>98</v>
      </c>
      <c r="D107" s="33">
        <f>SUM(D104:D106)</f>
        <v>293</v>
      </c>
      <c r="E107" s="33">
        <f>SUM(E104:E106)</f>
        <v>65</v>
      </c>
      <c r="F107" s="16">
        <f t="shared" si="6"/>
        <v>0.22184300341296928</v>
      </c>
      <c r="G107" s="4">
        <v>0</v>
      </c>
    </row>
    <row r="108" spans="1:7" ht="15.95" customHeight="1">
      <c r="A108" s="39">
        <v>26</v>
      </c>
      <c r="B108" s="41" t="s">
        <v>99</v>
      </c>
      <c r="C108" s="33" t="s">
        <v>10</v>
      </c>
      <c r="D108" s="33">
        <v>115</v>
      </c>
      <c r="E108" s="33">
        <v>0</v>
      </c>
      <c r="F108" s="16">
        <f t="shared" si="6"/>
        <v>0</v>
      </c>
      <c r="G108" s="4">
        <v>0</v>
      </c>
    </row>
    <row r="109" spans="1:7" ht="15.95" customHeight="1">
      <c r="A109" s="39"/>
      <c r="B109" s="41"/>
      <c r="C109" s="33" t="s">
        <v>11</v>
      </c>
      <c r="D109" s="33">
        <v>139</v>
      </c>
      <c r="E109" s="33">
        <v>16</v>
      </c>
      <c r="F109" s="16">
        <f t="shared" si="6"/>
        <v>0.11510791366906475</v>
      </c>
      <c r="G109" s="4">
        <v>0</v>
      </c>
    </row>
    <row r="110" spans="1:7" ht="15.95" customHeight="1">
      <c r="A110" s="39"/>
      <c r="B110" s="41"/>
      <c r="C110" s="33" t="s">
        <v>12</v>
      </c>
      <c r="D110" s="33">
        <v>138</v>
      </c>
      <c r="E110" s="33">
        <v>37</v>
      </c>
      <c r="F110" s="16">
        <f t="shared" si="6"/>
        <v>0.26811594202898553</v>
      </c>
      <c r="G110" s="4">
        <v>0</v>
      </c>
    </row>
    <row r="111" spans="1:7" ht="15.95" customHeight="1">
      <c r="A111" s="39"/>
      <c r="B111" s="41"/>
      <c r="C111" s="5" t="s">
        <v>14</v>
      </c>
      <c r="D111" s="33">
        <f>SUM(D108:D110)</f>
        <v>392</v>
      </c>
      <c r="E111" s="33">
        <f>SUM(E108:E110)</f>
        <v>53</v>
      </c>
      <c r="F111" s="16">
        <f t="shared" si="6"/>
        <v>0.13520408163265307</v>
      </c>
      <c r="G111" s="4">
        <v>0</v>
      </c>
    </row>
    <row r="112" spans="1:7" ht="15.95" customHeight="1">
      <c r="A112" s="39">
        <v>27</v>
      </c>
      <c r="B112" s="41" t="s">
        <v>114</v>
      </c>
      <c r="C112" s="33" t="s">
        <v>10</v>
      </c>
      <c r="D112" s="33">
        <v>84</v>
      </c>
      <c r="E112" s="33">
        <v>0</v>
      </c>
      <c r="F112" s="16">
        <f t="shared" si="6"/>
        <v>0</v>
      </c>
      <c r="G112" s="4">
        <v>0</v>
      </c>
    </row>
    <row r="113" spans="1:7" ht="15.95" customHeight="1">
      <c r="A113" s="39"/>
      <c r="B113" s="41"/>
      <c r="C113" s="33" t="s">
        <v>11</v>
      </c>
      <c r="D113" s="33">
        <v>76</v>
      </c>
      <c r="E113" s="33">
        <v>6</v>
      </c>
      <c r="F113" s="16">
        <f t="shared" si="6"/>
        <v>7.8947368421052627E-2</v>
      </c>
      <c r="G113" s="4">
        <v>0</v>
      </c>
    </row>
    <row r="114" spans="1:7" ht="15.95" customHeight="1">
      <c r="A114" s="39"/>
      <c r="B114" s="41"/>
      <c r="C114" s="33" t="s">
        <v>12</v>
      </c>
      <c r="D114" s="33">
        <v>43</v>
      </c>
      <c r="E114" s="33">
        <v>19</v>
      </c>
      <c r="F114" s="16">
        <f t="shared" si="6"/>
        <v>0.44186046511627908</v>
      </c>
      <c r="G114" s="4">
        <v>0</v>
      </c>
    </row>
    <row r="115" spans="1:7" ht="15.95" customHeight="1">
      <c r="A115" s="39"/>
      <c r="B115" s="41"/>
      <c r="C115" s="5" t="s">
        <v>14</v>
      </c>
      <c r="D115" s="33">
        <v>203</v>
      </c>
      <c r="E115" s="33">
        <v>25</v>
      </c>
      <c r="F115" s="16">
        <f t="shared" si="6"/>
        <v>0.12315270935960591</v>
      </c>
      <c r="G115" s="4">
        <v>0</v>
      </c>
    </row>
    <row r="116" spans="1:7" ht="15.95" customHeight="1">
      <c r="A116" s="39">
        <v>28</v>
      </c>
      <c r="B116" s="40" t="s">
        <v>143</v>
      </c>
      <c r="C116" s="33" t="s">
        <v>115</v>
      </c>
      <c r="D116" s="33">
        <v>164</v>
      </c>
      <c r="E116" s="33">
        <v>0</v>
      </c>
      <c r="F116" s="16">
        <f t="shared" si="6"/>
        <v>0</v>
      </c>
      <c r="G116" s="4">
        <v>0</v>
      </c>
    </row>
    <row r="117" spans="1:7" ht="15.95" customHeight="1">
      <c r="A117" s="39"/>
      <c r="B117" s="41"/>
      <c r="C117" s="33" t="s">
        <v>116</v>
      </c>
      <c r="D117" s="33">
        <v>134</v>
      </c>
      <c r="E117" s="33">
        <v>12</v>
      </c>
      <c r="F117" s="16">
        <f t="shared" si="6"/>
        <v>8.9552238805970144E-2</v>
      </c>
      <c r="G117" s="4">
        <v>0</v>
      </c>
    </row>
    <row r="118" spans="1:7" ht="15.95" customHeight="1">
      <c r="A118" s="39"/>
      <c r="B118" s="41"/>
      <c r="C118" s="33" t="s">
        <v>117</v>
      </c>
      <c r="D118" s="33">
        <v>102</v>
      </c>
      <c r="E118" s="33">
        <v>26</v>
      </c>
      <c r="F118" s="16">
        <f t="shared" si="6"/>
        <v>0.25490196078431371</v>
      </c>
      <c r="G118" s="4">
        <v>0</v>
      </c>
    </row>
    <row r="119" spans="1:7" ht="15.95" customHeight="1">
      <c r="A119" s="39"/>
      <c r="B119" s="41"/>
      <c r="C119" s="6" t="s">
        <v>118</v>
      </c>
      <c r="D119" s="33">
        <v>400</v>
      </c>
      <c r="E119" s="33">
        <v>38</v>
      </c>
      <c r="F119" s="16">
        <f t="shared" si="6"/>
        <v>9.5000000000000001E-2</v>
      </c>
      <c r="G119" s="4">
        <v>0</v>
      </c>
    </row>
    <row r="120" spans="1:7" ht="15.95" customHeight="1">
      <c r="A120" s="39">
        <v>29</v>
      </c>
      <c r="B120" s="41" t="s">
        <v>119</v>
      </c>
      <c r="C120" s="33" t="s">
        <v>120</v>
      </c>
      <c r="D120" s="33">
        <v>271</v>
      </c>
      <c r="E120" s="33">
        <v>0</v>
      </c>
      <c r="F120" s="16">
        <f t="shared" si="6"/>
        <v>0</v>
      </c>
      <c r="G120" s="4">
        <v>0</v>
      </c>
    </row>
    <row r="121" spans="1:7" ht="15.95" customHeight="1">
      <c r="A121" s="39"/>
      <c r="B121" s="41"/>
      <c r="C121" s="33" t="s">
        <v>121</v>
      </c>
      <c r="D121" s="33">
        <v>280</v>
      </c>
      <c r="E121" s="33">
        <v>13</v>
      </c>
      <c r="F121" s="16">
        <f t="shared" si="6"/>
        <v>4.642857142857143E-2</v>
      </c>
      <c r="G121" s="4">
        <v>6</v>
      </c>
    </row>
    <row r="122" spans="1:7" ht="15.95" customHeight="1">
      <c r="A122" s="39"/>
      <c r="B122" s="41"/>
      <c r="C122" s="33" t="s">
        <v>122</v>
      </c>
      <c r="D122" s="33">
        <v>188</v>
      </c>
      <c r="E122" s="33">
        <v>34</v>
      </c>
      <c r="F122" s="16">
        <f t="shared" si="6"/>
        <v>0.18085106382978725</v>
      </c>
      <c r="G122" s="4">
        <v>0</v>
      </c>
    </row>
    <row r="123" spans="1:7" ht="15.95" customHeight="1">
      <c r="A123" s="39"/>
      <c r="B123" s="41"/>
      <c r="C123" s="5" t="s">
        <v>123</v>
      </c>
      <c r="D123" s="33">
        <f>SUM(D120:D122)</f>
        <v>739</v>
      </c>
      <c r="E123" s="33">
        <f>SUM(E120:E122)</f>
        <v>47</v>
      </c>
      <c r="F123" s="16">
        <f t="shared" si="6"/>
        <v>6.359945872801083E-2</v>
      </c>
      <c r="G123" s="4">
        <v>6</v>
      </c>
    </row>
    <row r="124" spans="1:7" ht="15.95" customHeight="1">
      <c r="A124" s="39">
        <v>30</v>
      </c>
      <c r="B124" s="41" t="s">
        <v>124</v>
      </c>
      <c r="C124" s="33" t="s">
        <v>125</v>
      </c>
      <c r="D124" s="33">
        <v>182</v>
      </c>
      <c r="E124" s="33">
        <v>0</v>
      </c>
      <c r="F124" s="16">
        <f t="shared" si="6"/>
        <v>0</v>
      </c>
      <c r="G124" s="4">
        <v>0</v>
      </c>
    </row>
    <row r="125" spans="1:7" ht="15.95" customHeight="1">
      <c r="A125" s="39"/>
      <c r="B125" s="41"/>
      <c r="C125" s="33" t="s">
        <v>126</v>
      </c>
      <c r="D125" s="33">
        <v>203</v>
      </c>
      <c r="E125" s="33">
        <v>24</v>
      </c>
      <c r="F125" s="16">
        <f t="shared" si="6"/>
        <v>0.11822660098522167</v>
      </c>
      <c r="G125" s="4">
        <v>0</v>
      </c>
    </row>
    <row r="126" spans="1:7" ht="15.95" customHeight="1">
      <c r="A126" s="39"/>
      <c r="B126" s="41"/>
      <c r="C126" s="33" t="s">
        <v>127</v>
      </c>
      <c r="D126" s="33">
        <v>210</v>
      </c>
      <c r="E126" s="33">
        <v>72</v>
      </c>
      <c r="F126" s="16">
        <f t="shared" si="6"/>
        <v>0.34285714285714286</v>
      </c>
      <c r="G126" s="4">
        <v>0</v>
      </c>
    </row>
    <row r="127" spans="1:7" ht="15.95" customHeight="1">
      <c r="A127" s="39"/>
      <c r="B127" s="41"/>
      <c r="C127" s="5" t="s">
        <v>128</v>
      </c>
      <c r="D127" s="33">
        <f>SUM(D124:D126)</f>
        <v>595</v>
      </c>
      <c r="E127" s="33">
        <f>SUM(E124:E126)</f>
        <v>96</v>
      </c>
      <c r="F127" s="16">
        <f t="shared" si="6"/>
        <v>0.16134453781512606</v>
      </c>
      <c r="G127" s="4">
        <v>0</v>
      </c>
    </row>
    <row r="128" spans="1:7" ht="15" customHeight="1">
      <c r="B128" s="31"/>
    </row>
    <row r="129" spans="1:1" ht="15.95" customHeight="1">
      <c r="A129" s="20"/>
    </row>
    <row r="130" spans="1:1" ht="15" customHeight="1"/>
    <row r="131" spans="1:1" ht="15.95" customHeight="1"/>
    <row r="132" spans="1:1" ht="15" customHeight="1"/>
    <row r="133" spans="1:1" ht="15" customHeight="1"/>
    <row r="134" spans="1:1" ht="15" customHeight="1"/>
    <row r="135" spans="1:1" ht="15" customHeight="1"/>
    <row r="136" spans="1:1" ht="15" customHeight="1"/>
  </sheetData>
  <mergeCells count="64">
    <mergeCell ref="A120:A123"/>
    <mergeCell ref="B120:B123"/>
    <mergeCell ref="A124:A127"/>
    <mergeCell ref="B124:B127"/>
    <mergeCell ref="A1:G1"/>
    <mergeCell ref="A2:B2"/>
    <mergeCell ref="A4:A7"/>
    <mergeCell ref="A20:A23"/>
    <mergeCell ref="B44:B47"/>
    <mergeCell ref="A32:A35"/>
    <mergeCell ref="B32:B35"/>
    <mergeCell ref="A36:A39"/>
    <mergeCell ref="B36:B39"/>
    <mergeCell ref="A40:A43"/>
    <mergeCell ref="B40:B43"/>
    <mergeCell ref="B4:B7"/>
    <mergeCell ref="A8:A11"/>
    <mergeCell ref="B8:B11"/>
    <mergeCell ref="A112:A115"/>
    <mergeCell ref="B112:B115"/>
    <mergeCell ref="A92:A95"/>
    <mergeCell ref="B92:B95"/>
    <mergeCell ref="A28:A31"/>
    <mergeCell ref="B28:B31"/>
    <mergeCell ref="A16:A19"/>
    <mergeCell ref="B16:B19"/>
    <mergeCell ref="A12:A15"/>
    <mergeCell ref="B12:B15"/>
    <mergeCell ref="B20:B23"/>
    <mergeCell ref="A24:A27"/>
    <mergeCell ref="B24:B27"/>
    <mergeCell ref="B80:B83"/>
    <mergeCell ref="A68:A71"/>
    <mergeCell ref="B68:B71"/>
    <mergeCell ref="A72:A75"/>
    <mergeCell ref="B72:B75"/>
    <mergeCell ref="A76:A79"/>
    <mergeCell ref="B76:B79"/>
    <mergeCell ref="A44:A47"/>
    <mergeCell ref="A60:A63"/>
    <mergeCell ref="B60:B63"/>
    <mergeCell ref="A64:A67"/>
    <mergeCell ref="A88:A91"/>
    <mergeCell ref="B88:B91"/>
    <mergeCell ref="A84:A87"/>
    <mergeCell ref="B84:B87"/>
    <mergeCell ref="B64:B67"/>
    <mergeCell ref="A48:A51"/>
    <mergeCell ref="B48:B51"/>
    <mergeCell ref="A52:A55"/>
    <mergeCell ref="B52:B55"/>
    <mergeCell ref="A56:A59"/>
    <mergeCell ref="B56:B59"/>
    <mergeCell ref="A80:A83"/>
    <mergeCell ref="A116:A119"/>
    <mergeCell ref="B116:B119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honeticPr fontId="5" type="noConversion"/>
  <pageMargins left="0.69930555555555596" right="0.69930555555555596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sqref="A1:G1"/>
    </sheetView>
  </sheetViews>
  <sheetFormatPr defaultColWidth="9" defaultRowHeight="13.5"/>
  <cols>
    <col min="1" max="1" width="6.875" style="17" customWidth="1"/>
    <col min="2" max="2" width="23.125" style="17" customWidth="1"/>
    <col min="3" max="3" width="11.875" style="17" customWidth="1"/>
    <col min="4" max="4" width="17.125" style="17" customWidth="1"/>
    <col min="5" max="5" width="13.375" style="17" customWidth="1"/>
    <col min="6" max="6" width="16.625" style="19" customWidth="1"/>
  </cols>
  <sheetData>
    <row r="1" spans="1:7" ht="21.75">
      <c r="A1" s="52" t="s">
        <v>17</v>
      </c>
      <c r="B1" s="52"/>
      <c r="C1" s="52"/>
      <c r="D1" s="52"/>
      <c r="E1" s="52"/>
      <c r="F1" s="52"/>
      <c r="G1" s="52"/>
    </row>
    <row r="2" spans="1:7" ht="15" thickBot="1">
      <c r="A2" s="53" t="s">
        <v>144</v>
      </c>
      <c r="B2" s="53"/>
      <c r="C2" s="36"/>
      <c r="D2" s="36"/>
      <c r="F2" s="27" t="s">
        <v>18</v>
      </c>
    </row>
    <row r="3" spans="1:7">
      <c r="A3" s="1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11" t="s">
        <v>24</v>
      </c>
    </row>
    <row r="4" spans="1:7">
      <c r="A4" s="39">
        <v>0</v>
      </c>
      <c r="B4" s="41" t="s">
        <v>25</v>
      </c>
      <c r="C4" s="33" t="s">
        <v>26</v>
      </c>
      <c r="D4" s="33">
        <f t="shared" ref="D4:E7" si="0">D8+D12+D16+D20+D24+D28+D32+D36+D40+D44+D48+D52+D56+D60+D64+D68</f>
        <v>3823</v>
      </c>
      <c r="E4" s="33">
        <f t="shared" si="0"/>
        <v>2907</v>
      </c>
      <c r="F4" s="12">
        <f>E4/D4</f>
        <v>0.760397593512948</v>
      </c>
    </row>
    <row r="5" spans="1:7">
      <c r="A5" s="39"/>
      <c r="B5" s="41"/>
      <c r="C5" s="33" t="s">
        <v>27</v>
      </c>
      <c r="D5" s="33">
        <f t="shared" si="0"/>
        <v>3807</v>
      </c>
      <c r="E5" s="33">
        <f t="shared" si="0"/>
        <v>3153</v>
      </c>
      <c r="F5" s="12">
        <f t="shared" ref="F5:F39" si="1">E5/D5</f>
        <v>0.82821118991331755</v>
      </c>
    </row>
    <row r="6" spans="1:7">
      <c r="A6" s="39"/>
      <c r="B6" s="41"/>
      <c r="C6" s="33" t="s">
        <v>28</v>
      </c>
      <c r="D6" s="33">
        <f t="shared" si="0"/>
        <v>3643</v>
      </c>
      <c r="E6" s="33">
        <f t="shared" si="0"/>
        <v>3071</v>
      </c>
      <c r="F6" s="12">
        <f t="shared" si="1"/>
        <v>0.84298654954707664</v>
      </c>
    </row>
    <row r="7" spans="1:7">
      <c r="A7" s="39"/>
      <c r="B7" s="41"/>
      <c r="C7" s="6" t="s">
        <v>29</v>
      </c>
      <c r="D7" s="33">
        <f t="shared" si="0"/>
        <v>11273</v>
      </c>
      <c r="E7" s="33">
        <f t="shared" si="0"/>
        <v>9131</v>
      </c>
      <c r="F7" s="12">
        <f t="shared" si="1"/>
        <v>0.80998846802093494</v>
      </c>
    </row>
    <row r="8" spans="1:7">
      <c r="A8" s="39">
        <v>1</v>
      </c>
      <c r="B8" s="41" t="s">
        <v>30</v>
      </c>
      <c r="C8" s="33" t="s">
        <v>26</v>
      </c>
      <c r="D8" s="33">
        <v>109</v>
      </c>
      <c r="E8" s="33">
        <v>52</v>
      </c>
      <c r="F8" s="12">
        <f t="shared" si="1"/>
        <v>0.47706422018348627</v>
      </c>
    </row>
    <row r="9" spans="1:7">
      <c r="A9" s="39"/>
      <c r="B9" s="41"/>
      <c r="C9" s="33" t="s">
        <v>27</v>
      </c>
      <c r="D9" s="33">
        <v>115</v>
      </c>
      <c r="E9" s="33">
        <v>69</v>
      </c>
      <c r="F9" s="12">
        <f t="shared" si="1"/>
        <v>0.6</v>
      </c>
    </row>
    <row r="10" spans="1:7">
      <c r="A10" s="39"/>
      <c r="B10" s="41"/>
      <c r="C10" s="33" t="s">
        <v>28</v>
      </c>
      <c r="D10" s="33">
        <v>102</v>
      </c>
      <c r="E10" s="33">
        <v>70</v>
      </c>
      <c r="F10" s="12">
        <f t="shared" si="1"/>
        <v>0.68627450980392157</v>
      </c>
    </row>
    <row r="11" spans="1:7">
      <c r="A11" s="39"/>
      <c r="B11" s="41"/>
      <c r="C11" s="6" t="s">
        <v>31</v>
      </c>
      <c r="D11" s="33">
        <f>SUM(D8:D10)</f>
        <v>326</v>
      </c>
      <c r="E11" s="33">
        <f>SUM(E8:E10)</f>
        <v>191</v>
      </c>
      <c r="F11" s="12">
        <f t="shared" si="1"/>
        <v>0.58588957055214719</v>
      </c>
    </row>
    <row r="12" spans="1:7" ht="15.95" customHeight="1">
      <c r="A12" s="39">
        <v>2</v>
      </c>
      <c r="B12" s="41" t="s">
        <v>48</v>
      </c>
      <c r="C12" s="33" t="s">
        <v>26</v>
      </c>
      <c r="D12" s="33">
        <v>151</v>
      </c>
      <c r="E12" s="33">
        <v>59</v>
      </c>
      <c r="F12" s="12">
        <f t="shared" si="1"/>
        <v>0.39072847682119205</v>
      </c>
    </row>
    <row r="13" spans="1:7" ht="15.95" customHeight="1">
      <c r="A13" s="39"/>
      <c r="B13" s="41"/>
      <c r="C13" s="33" t="s">
        <v>27</v>
      </c>
      <c r="D13" s="33">
        <v>200</v>
      </c>
      <c r="E13" s="33">
        <v>112</v>
      </c>
      <c r="F13" s="12">
        <f t="shared" si="1"/>
        <v>0.56000000000000005</v>
      </c>
    </row>
    <row r="14" spans="1:7" ht="15.95" customHeight="1">
      <c r="A14" s="39"/>
      <c r="B14" s="41"/>
      <c r="C14" s="33" t="s">
        <v>28</v>
      </c>
      <c r="D14" s="33">
        <v>164</v>
      </c>
      <c r="E14" s="33">
        <v>104</v>
      </c>
      <c r="F14" s="12">
        <f t="shared" si="1"/>
        <v>0.63414634146341464</v>
      </c>
    </row>
    <row r="15" spans="1:7" ht="15.95" customHeight="1" thickBot="1">
      <c r="A15" s="39"/>
      <c r="B15" s="54"/>
      <c r="C15" s="8" t="s">
        <v>31</v>
      </c>
      <c r="D15" s="37">
        <v>515</v>
      </c>
      <c r="E15" s="37">
        <v>275</v>
      </c>
      <c r="F15" s="13">
        <f t="shared" si="1"/>
        <v>0.53398058252427183</v>
      </c>
    </row>
    <row r="16" spans="1:7" ht="15.95" customHeight="1">
      <c r="A16" s="39">
        <v>3</v>
      </c>
      <c r="B16" s="40" t="s">
        <v>52</v>
      </c>
      <c r="C16" s="33" t="s">
        <v>49</v>
      </c>
      <c r="D16" s="33">
        <v>229</v>
      </c>
      <c r="E16" s="33">
        <v>168</v>
      </c>
      <c r="F16" s="12">
        <f t="shared" si="1"/>
        <v>0.73362445414847166</v>
      </c>
    </row>
    <row r="17" spans="1:6" ht="15.95" customHeight="1">
      <c r="A17" s="39"/>
      <c r="B17" s="41"/>
      <c r="C17" s="33" t="s">
        <v>50</v>
      </c>
      <c r="D17" s="33">
        <v>243</v>
      </c>
      <c r="E17" s="33">
        <v>199</v>
      </c>
      <c r="F17" s="12">
        <f t="shared" si="1"/>
        <v>0.81893004115226342</v>
      </c>
    </row>
    <row r="18" spans="1:6" ht="15.95" customHeight="1">
      <c r="A18" s="39"/>
      <c r="B18" s="41"/>
      <c r="C18" s="33" t="s">
        <v>51</v>
      </c>
      <c r="D18" s="33">
        <v>235</v>
      </c>
      <c r="E18" s="33">
        <v>198</v>
      </c>
      <c r="F18" s="12">
        <f t="shared" si="1"/>
        <v>0.8425531914893617</v>
      </c>
    </row>
    <row r="19" spans="1:6" ht="15.95" customHeight="1">
      <c r="A19" s="39"/>
      <c r="B19" s="41"/>
      <c r="C19" s="5" t="s">
        <v>14</v>
      </c>
      <c r="D19" s="33">
        <f>SUM(D16:D18)</f>
        <v>707</v>
      </c>
      <c r="E19" s="33">
        <f>SUM(E16:E18)</f>
        <v>565</v>
      </c>
      <c r="F19" s="12">
        <f t="shared" si="1"/>
        <v>0.7991513437057991</v>
      </c>
    </row>
    <row r="20" spans="1:6" ht="15.95" customHeight="1">
      <c r="A20" s="39">
        <v>4</v>
      </c>
      <c r="B20" s="40" t="s">
        <v>136</v>
      </c>
      <c r="C20" s="33" t="s">
        <v>56</v>
      </c>
      <c r="D20" s="33">
        <v>231</v>
      </c>
      <c r="E20" s="33">
        <v>183</v>
      </c>
      <c r="F20" s="12">
        <f t="shared" si="1"/>
        <v>0.79220779220779225</v>
      </c>
    </row>
    <row r="21" spans="1:6" ht="15.95" customHeight="1">
      <c r="A21" s="39"/>
      <c r="B21" s="41"/>
      <c r="C21" s="33" t="s">
        <v>57</v>
      </c>
      <c r="D21" s="33">
        <v>222</v>
      </c>
      <c r="E21" s="33">
        <v>206</v>
      </c>
      <c r="F21" s="12">
        <f t="shared" si="1"/>
        <v>0.92792792792792789</v>
      </c>
    </row>
    <row r="22" spans="1:6" ht="15.95" customHeight="1">
      <c r="A22" s="39"/>
      <c r="B22" s="41"/>
      <c r="C22" s="33" t="s">
        <v>58</v>
      </c>
      <c r="D22" s="33">
        <v>232</v>
      </c>
      <c r="E22" s="33">
        <v>159</v>
      </c>
      <c r="F22" s="12">
        <f t="shared" si="1"/>
        <v>0.68534482758620685</v>
      </c>
    </row>
    <row r="23" spans="1:6" ht="15.95" customHeight="1">
      <c r="A23" s="39"/>
      <c r="B23" s="41"/>
      <c r="C23" s="5" t="s">
        <v>44</v>
      </c>
      <c r="D23" s="33">
        <f>SUM(D20:D22)</f>
        <v>685</v>
      </c>
      <c r="E23" s="33">
        <f>SUM(E20:E22)</f>
        <v>548</v>
      </c>
      <c r="F23" s="12">
        <f t="shared" si="1"/>
        <v>0.8</v>
      </c>
    </row>
    <row r="24" spans="1:6" ht="15.95" customHeight="1">
      <c r="A24" s="39">
        <v>5</v>
      </c>
      <c r="B24" s="41" t="s">
        <v>61</v>
      </c>
      <c r="C24" s="33" t="s">
        <v>26</v>
      </c>
      <c r="D24" s="33">
        <v>310</v>
      </c>
      <c r="E24" s="33">
        <v>267</v>
      </c>
      <c r="F24" s="12">
        <f t="shared" si="1"/>
        <v>0.8612903225806452</v>
      </c>
    </row>
    <row r="25" spans="1:6" ht="15.95" customHeight="1">
      <c r="A25" s="39"/>
      <c r="B25" s="41"/>
      <c r="C25" s="33" t="s">
        <v>27</v>
      </c>
      <c r="D25" s="33">
        <v>271</v>
      </c>
      <c r="E25" s="33">
        <v>258</v>
      </c>
      <c r="F25" s="12">
        <f t="shared" si="1"/>
        <v>0.95202952029520294</v>
      </c>
    </row>
    <row r="26" spans="1:6" ht="15.95" customHeight="1">
      <c r="A26" s="39"/>
      <c r="B26" s="41"/>
      <c r="C26" s="33" t="s">
        <v>28</v>
      </c>
      <c r="D26" s="33">
        <v>253</v>
      </c>
      <c r="E26" s="33">
        <v>232</v>
      </c>
      <c r="F26" s="12">
        <f t="shared" si="1"/>
        <v>0.91699604743083007</v>
      </c>
    </row>
    <row r="27" spans="1:6" ht="15.95" customHeight="1">
      <c r="A27" s="39"/>
      <c r="B27" s="41"/>
      <c r="C27" s="6" t="s">
        <v>31</v>
      </c>
      <c r="D27" s="33">
        <f>SUM(D24:D26)</f>
        <v>834</v>
      </c>
      <c r="E27" s="33">
        <f>SUM(E24:E26)</f>
        <v>757</v>
      </c>
      <c r="F27" s="12">
        <f t="shared" si="1"/>
        <v>0.907673860911271</v>
      </c>
    </row>
    <row r="28" spans="1:6" ht="15.95" customHeight="1">
      <c r="A28" s="39">
        <v>6</v>
      </c>
      <c r="B28" s="41" t="s">
        <v>63</v>
      </c>
      <c r="C28" s="33" t="s">
        <v>26</v>
      </c>
      <c r="D28" s="33">
        <v>421</v>
      </c>
      <c r="E28" s="33">
        <v>364</v>
      </c>
      <c r="F28" s="12">
        <f t="shared" si="1"/>
        <v>0.86460807600950118</v>
      </c>
    </row>
    <row r="29" spans="1:6" ht="15.95" customHeight="1">
      <c r="A29" s="39"/>
      <c r="B29" s="41"/>
      <c r="C29" s="33" t="s">
        <v>27</v>
      </c>
      <c r="D29" s="33">
        <v>428</v>
      </c>
      <c r="E29" s="33">
        <v>389</v>
      </c>
      <c r="F29" s="12">
        <f t="shared" si="1"/>
        <v>0.90887850467289721</v>
      </c>
    </row>
    <row r="30" spans="1:6" ht="15.95" customHeight="1">
      <c r="A30" s="39"/>
      <c r="B30" s="41"/>
      <c r="C30" s="33" t="s">
        <v>28</v>
      </c>
      <c r="D30" s="33">
        <v>383</v>
      </c>
      <c r="E30" s="33">
        <v>380</v>
      </c>
      <c r="F30" s="12">
        <f t="shared" si="1"/>
        <v>0.9921671018276762</v>
      </c>
    </row>
    <row r="31" spans="1:6" ht="15.95" customHeight="1">
      <c r="A31" s="39"/>
      <c r="B31" s="41"/>
      <c r="C31" s="6" t="s">
        <v>31</v>
      </c>
      <c r="D31" s="33">
        <f>SUM(D28:D30)</f>
        <v>1232</v>
      </c>
      <c r="E31" s="33">
        <f>SUM(E28:E30)</f>
        <v>1133</v>
      </c>
      <c r="F31" s="12">
        <f t="shared" si="1"/>
        <v>0.9196428571428571</v>
      </c>
    </row>
    <row r="32" spans="1:6" ht="15.95" customHeight="1">
      <c r="A32" s="39">
        <v>7</v>
      </c>
      <c r="B32" s="41" t="s">
        <v>64</v>
      </c>
      <c r="C32" s="33" t="s">
        <v>26</v>
      </c>
      <c r="D32" s="33">
        <v>154</v>
      </c>
      <c r="E32" s="33">
        <v>61</v>
      </c>
      <c r="F32" s="12">
        <f t="shared" si="1"/>
        <v>0.39610389610389612</v>
      </c>
    </row>
    <row r="33" spans="1:6" ht="15.95" customHeight="1">
      <c r="A33" s="39"/>
      <c r="B33" s="41"/>
      <c r="C33" s="33" t="s">
        <v>27</v>
      </c>
      <c r="D33" s="33">
        <v>156</v>
      </c>
      <c r="E33" s="33">
        <v>92</v>
      </c>
      <c r="F33" s="12">
        <f t="shared" si="1"/>
        <v>0.58974358974358976</v>
      </c>
    </row>
    <row r="34" spans="1:6" ht="15.95" customHeight="1">
      <c r="A34" s="39"/>
      <c r="B34" s="41"/>
      <c r="C34" s="33" t="s">
        <v>28</v>
      </c>
      <c r="D34" s="33">
        <v>142</v>
      </c>
      <c r="E34" s="33">
        <v>97</v>
      </c>
      <c r="F34" s="12">
        <f t="shared" si="1"/>
        <v>0.68309859154929575</v>
      </c>
    </row>
    <row r="35" spans="1:6" ht="15.95" customHeight="1">
      <c r="A35" s="39"/>
      <c r="B35" s="41"/>
      <c r="C35" s="6" t="s">
        <v>31</v>
      </c>
      <c r="D35" s="33">
        <f>SUM(D32:D34)</f>
        <v>452</v>
      </c>
      <c r="E35" s="33">
        <f>SUM(E32:E34)</f>
        <v>250</v>
      </c>
      <c r="F35" s="12">
        <f t="shared" si="1"/>
        <v>0.55309734513274333</v>
      </c>
    </row>
    <row r="36" spans="1:6" ht="15.95" customHeight="1">
      <c r="A36" s="39">
        <v>8</v>
      </c>
      <c r="B36" s="41" t="s">
        <v>67</v>
      </c>
      <c r="C36" s="33" t="s">
        <v>56</v>
      </c>
      <c r="D36" s="33">
        <v>258</v>
      </c>
      <c r="E36" s="33">
        <v>225</v>
      </c>
      <c r="F36" s="12">
        <f t="shared" si="1"/>
        <v>0.87209302325581395</v>
      </c>
    </row>
    <row r="37" spans="1:6" ht="15.95" customHeight="1">
      <c r="A37" s="39"/>
      <c r="B37" s="41"/>
      <c r="C37" s="33" t="s">
        <v>57</v>
      </c>
      <c r="D37" s="33">
        <v>261</v>
      </c>
      <c r="E37" s="33">
        <v>202</v>
      </c>
      <c r="F37" s="12">
        <f t="shared" si="1"/>
        <v>0.77394636015325668</v>
      </c>
    </row>
    <row r="38" spans="1:6" ht="15.95" customHeight="1">
      <c r="A38" s="39"/>
      <c r="B38" s="41"/>
      <c r="C38" s="33" t="s">
        <v>58</v>
      </c>
      <c r="D38" s="33">
        <v>248</v>
      </c>
      <c r="E38" s="33">
        <v>203</v>
      </c>
      <c r="F38" s="12">
        <f t="shared" si="1"/>
        <v>0.81854838709677424</v>
      </c>
    </row>
    <row r="39" spans="1:6" ht="15.95" customHeight="1">
      <c r="A39" s="39"/>
      <c r="B39" s="41"/>
      <c r="C39" s="5" t="s">
        <v>44</v>
      </c>
      <c r="D39" s="33">
        <v>767</v>
      </c>
      <c r="E39" s="33">
        <v>630</v>
      </c>
      <c r="F39" s="12">
        <f t="shared" si="1"/>
        <v>0.82138200782268578</v>
      </c>
    </row>
    <row r="40" spans="1:6" ht="15.95" customHeight="1">
      <c r="A40" s="39">
        <v>9</v>
      </c>
      <c r="B40" s="41" t="s">
        <v>75</v>
      </c>
      <c r="C40" s="33" t="s">
        <v>76</v>
      </c>
      <c r="D40" s="33">
        <v>240</v>
      </c>
      <c r="E40" s="33">
        <v>186</v>
      </c>
      <c r="F40" s="12">
        <f>E40/D40</f>
        <v>0.77500000000000002</v>
      </c>
    </row>
    <row r="41" spans="1:6" ht="15.95" customHeight="1">
      <c r="A41" s="39"/>
      <c r="B41" s="41"/>
      <c r="C41" s="33" t="s">
        <v>77</v>
      </c>
      <c r="D41" s="33">
        <v>235</v>
      </c>
      <c r="E41" s="33">
        <v>185</v>
      </c>
      <c r="F41" s="12">
        <f>E41/D41</f>
        <v>0.78723404255319152</v>
      </c>
    </row>
    <row r="42" spans="1:6" ht="15.95" customHeight="1">
      <c r="A42" s="39"/>
      <c r="B42" s="41"/>
      <c r="C42" s="33" t="s">
        <v>78</v>
      </c>
      <c r="D42" s="33">
        <v>225</v>
      </c>
      <c r="E42" s="33">
        <v>191</v>
      </c>
      <c r="F42" s="12">
        <f>E42/D42</f>
        <v>0.84888888888888892</v>
      </c>
    </row>
    <row r="43" spans="1:6" ht="15.95" customHeight="1">
      <c r="A43" s="39"/>
      <c r="B43" s="41"/>
      <c r="C43" s="5" t="s">
        <v>71</v>
      </c>
      <c r="D43" s="33">
        <v>700</v>
      </c>
      <c r="E43" s="33">
        <v>562</v>
      </c>
      <c r="F43" s="12">
        <f>E43/D43</f>
        <v>0.80285714285714282</v>
      </c>
    </row>
    <row r="44" spans="1:6" ht="14.25" customHeight="1">
      <c r="A44" s="39">
        <v>10</v>
      </c>
      <c r="B44" s="40" t="s">
        <v>83</v>
      </c>
      <c r="C44" s="33" t="s">
        <v>79</v>
      </c>
      <c r="D44" s="33">
        <v>309</v>
      </c>
      <c r="E44" s="33">
        <v>258</v>
      </c>
      <c r="F44" s="12">
        <f>E44/D44</f>
        <v>0.83495145631067957</v>
      </c>
    </row>
    <row r="45" spans="1:6" ht="15.95" customHeight="1">
      <c r="A45" s="39"/>
      <c r="B45" s="41"/>
      <c r="C45" s="33" t="s">
        <v>80</v>
      </c>
      <c r="D45" s="33">
        <v>288</v>
      </c>
      <c r="E45" s="33">
        <v>267</v>
      </c>
      <c r="F45" s="12">
        <f t="shared" ref="F45:F55" si="2">E45/D45</f>
        <v>0.92708333333333337</v>
      </c>
    </row>
    <row r="46" spans="1:6" ht="15.95" customHeight="1">
      <c r="A46" s="39"/>
      <c r="B46" s="41"/>
      <c r="C46" s="33" t="s">
        <v>81</v>
      </c>
      <c r="D46" s="33">
        <v>275</v>
      </c>
      <c r="E46" s="33">
        <v>269</v>
      </c>
      <c r="F46" s="12">
        <f t="shared" si="2"/>
        <v>0.97818181818181815</v>
      </c>
    </row>
    <row r="47" spans="1:6" ht="15.95" customHeight="1">
      <c r="A47" s="39"/>
      <c r="B47" s="41"/>
      <c r="C47" s="5" t="s">
        <v>82</v>
      </c>
      <c r="D47" s="33">
        <v>872</v>
      </c>
      <c r="E47" s="33">
        <v>794</v>
      </c>
      <c r="F47" s="12">
        <f t="shared" si="2"/>
        <v>0.91055045871559637</v>
      </c>
    </row>
    <row r="48" spans="1:6" ht="15.95" customHeight="1">
      <c r="A48" s="39">
        <v>11</v>
      </c>
      <c r="B48" s="40" t="s">
        <v>100</v>
      </c>
      <c r="C48" s="33" t="s">
        <v>49</v>
      </c>
      <c r="D48" s="33">
        <v>382</v>
      </c>
      <c r="E48" s="33">
        <v>372</v>
      </c>
      <c r="F48" s="12">
        <f t="shared" si="2"/>
        <v>0.97382198952879584</v>
      </c>
    </row>
    <row r="49" spans="1:6" ht="15.95" customHeight="1">
      <c r="A49" s="39"/>
      <c r="B49" s="41"/>
      <c r="C49" s="33" t="s">
        <v>50</v>
      </c>
      <c r="D49" s="33">
        <v>386</v>
      </c>
      <c r="E49" s="33">
        <v>381</v>
      </c>
      <c r="F49" s="12">
        <f t="shared" si="2"/>
        <v>0.98704663212435229</v>
      </c>
    </row>
    <row r="50" spans="1:6" ht="15.95" customHeight="1">
      <c r="A50" s="39"/>
      <c r="B50" s="41"/>
      <c r="C50" s="33" t="s">
        <v>51</v>
      </c>
      <c r="D50" s="33">
        <v>389</v>
      </c>
      <c r="E50" s="33">
        <v>380</v>
      </c>
      <c r="F50" s="12">
        <f t="shared" si="2"/>
        <v>0.9768637532133676</v>
      </c>
    </row>
    <row r="51" spans="1:6" ht="15.95" customHeight="1">
      <c r="A51" s="39"/>
      <c r="B51" s="41"/>
      <c r="C51" s="5" t="s">
        <v>14</v>
      </c>
      <c r="D51" s="33">
        <v>1157</v>
      </c>
      <c r="E51" s="33">
        <v>1133</v>
      </c>
      <c r="F51" s="12">
        <f t="shared" si="2"/>
        <v>0.97925669835782192</v>
      </c>
    </row>
    <row r="52" spans="1:6" ht="15.95" customHeight="1">
      <c r="A52" s="39">
        <v>12</v>
      </c>
      <c r="B52" s="41" t="s">
        <v>101</v>
      </c>
      <c r="C52" s="33" t="s">
        <v>102</v>
      </c>
      <c r="D52" s="33">
        <v>236</v>
      </c>
      <c r="E52" s="33">
        <v>137</v>
      </c>
      <c r="F52" s="12">
        <f t="shared" si="2"/>
        <v>0.58050847457627119</v>
      </c>
    </row>
    <row r="53" spans="1:6" ht="15.95" customHeight="1">
      <c r="A53" s="39"/>
      <c r="B53" s="41"/>
      <c r="C53" s="33" t="s">
        <v>103</v>
      </c>
      <c r="D53" s="33">
        <v>215</v>
      </c>
      <c r="E53" s="33">
        <v>141</v>
      </c>
      <c r="F53" s="12">
        <f t="shared" si="2"/>
        <v>0.65581395348837213</v>
      </c>
    </row>
    <row r="54" spans="1:6" ht="15.95" customHeight="1">
      <c r="A54" s="39"/>
      <c r="B54" s="41"/>
      <c r="C54" s="33" t="s">
        <v>104</v>
      </c>
      <c r="D54" s="33">
        <v>216</v>
      </c>
      <c r="E54" s="33">
        <v>152</v>
      </c>
      <c r="F54" s="12">
        <f t="shared" si="2"/>
        <v>0.70370370370370372</v>
      </c>
    </row>
    <row r="55" spans="1:6" ht="15.95" customHeight="1">
      <c r="A55" s="39"/>
      <c r="B55" s="41"/>
      <c r="C55" s="6" t="s">
        <v>92</v>
      </c>
      <c r="D55" s="33">
        <v>667</v>
      </c>
      <c r="E55" s="33">
        <v>430</v>
      </c>
      <c r="F55" s="12">
        <f t="shared" si="2"/>
        <v>0.64467766116941527</v>
      </c>
    </row>
    <row r="56" spans="1:6" ht="15.95" customHeight="1">
      <c r="A56" s="39">
        <v>13</v>
      </c>
      <c r="B56" s="41" t="s">
        <v>94</v>
      </c>
      <c r="C56" s="33" t="s">
        <v>105</v>
      </c>
      <c r="D56" s="33">
        <v>130</v>
      </c>
      <c r="E56" s="33">
        <v>67</v>
      </c>
      <c r="F56" s="12">
        <f>E56/D56</f>
        <v>0.51538461538461533</v>
      </c>
    </row>
    <row r="57" spans="1:6" ht="15.95" customHeight="1">
      <c r="A57" s="39"/>
      <c r="B57" s="41"/>
      <c r="C57" s="33" t="s">
        <v>106</v>
      </c>
      <c r="D57" s="33">
        <v>121</v>
      </c>
      <c r="E57" s="33">
        <v>93</v>
      </c>
      <c r="F57" s="12">
        <f t="shared" ref="F57:F71" si="3">E57/D57</f>
        <v>0.76859504132231404</v>
      </c>
    </row>
    <row r="58" spans="1:6" ht="15.95" customHeight="1">
      <c r="A58" s="39"/>
      <c r="B58" s="41"/>
      <c r="C58" s="33" t="s">
        <v>107</v>
      </c>
      <c r="D58" s="33">
        <v>132</v>
      </c>
      <c r="E58" s="33">
        <v>87</v>
      </c>
      <c r="F58" s="12">
        <f t="shared" si="3"/>
        <v>0.65909090909090906</v>
      </c>
    </row>
    <row r="59" spans="1:6" ht="15.95" customHeight="1">
      <c r="A59" s="39"/>
      <c r="B59" s="41"/>
      <c r="C59" s="5" t="s">
        <v>98</v>
      </c>
      <c r="D59" s="33">
        <f>SUM(D56:D58)</f>
        <v>383</v>
      </c>
      <c r="E59" s="33">
        <f>SUM(E56:E58)</f>
        <v>247</v>
      </c>
      <c r="F59" s="12">
        <f t="shared" si="3"/>
        <v>0.64490861618798956</v>
      </c>
    </row>
    <row r="60" spans="1:6" ht="15.95" customHeight="1">
      <c r="A60" s="39">
        <v>14</v>
      </c>
      <c r="B60" s="41" t="s">
        <v>108</v>
      </c>
      <c r="C60" s="33" t="s">
        <v>109</v>
      </c>
      <c r="D60" s="33">
        <v>145</v>
      </c>
      <c r="E60" s="33">
        <v>73</v>
      </c>
      <c r="F60" s="12">
        <f t="shared" si="3"/>
        <v>0.50344827586206897</v>
      </c>
    </row>
    <row r="61" spans="1:6" ht="15.95" customHeight="1">
      <c r="A61" s="39"/>
      <c r="B61" s="41"/>
      <c r="C61" s="33" t="s">
        <v>110</v>
      </c>
      <c r="D61" s="33">
        <v>125</v>
      </c>
      <c r="E61" s="33">
        <v>77</v>
      </c>
      <c r="F61" s="12">
        <f t="shared" si="3"/>
        <v>0.61599999999999999</v>
      </c>
    </row>
    <row r="62" spans="1:6" ht="15.95" customHeight="1">
      <c r="A62" s="39"/>
      <c r="B62" s="41"/>
      <c r="C62" s="33" t="s">
        <v>111</v>
      </c>
      <c r="D62" s="33">
        <v>127</v>
      </c>
      <c r="E62" s="33">
        <v>82</v>
      </c>
      <c r="F62" s="12">
        <f t="shared" si="3"/>
        <v>0.64566929133858264</v>
      </c>
    </row>
    <row r="63" spans="1:6" ht="15.95" customHeight="1">
      <c r="A63" s="39"/>
      <c r="B63" s="41"/>
      <c r="C63" s="5" t="s">
        <v>112</v>
      </c>
      <c r="D63" s="33">
        <v>397</v>
      </c>
      <c r="E63" s="33">
        <v>232</v>
      </c>
      <c r="F63" s="12">
        <f t="shared" si="3"/>
        <v>0.58438287153652391</v>
      </c>
    </row>
    <row r="64" spans="1:6" ht="15.95" customHeight="1">
      <c r="A64" s="39">
        <v>15</v>
      </c>
      <c r="B64" s="41" t="s">
        <v>124</v>
      </c>
      <c r="C64" s="33" t="s">
        <v>129</v>
      </c>
      <c r="D64" s="33">
        <v>139</v>
      </c>
      <c r="E64" s="33">
        <v>72</v>
      </c>
      <c r="F64" s="12">
        <f t="shared" si="3"/>
        <v>0.51798561151079137</v>
      </c>
    </row>
    <row r="65" spans="1:6" ht="15.95" customHeight="1">
      <c r="A65" s="39"/>
      <c r="B65" s="41"/>
      <c r="C65" s="33" t="s">
        <v>130</v>
      </c>
      <c r="D65" s="33">
        <v>130</v>
      </c>
      <c r="E65" s="33">
        <v>97</v>
      </c>
      <c r="F65" s="12">
        <f t="shared" si="3"/>
        <v>0.74615384615384617</v>
      </c>
    </row>
    <row r="66" spans="1:6" ht="15.95" customHeight="1">
      <c r="A66" s="39"/>
      <c r="B66" s="41"/>
      <c r="C66" s="33" t="s">
        <v>131</v>
      </c>
      <c r="D66" s="33">
        <v>108</v>
      </c>
      <c r="E66" s="33">
        <v>94</v>
      </c>
      <c r="F66" s="12">
        <f t="shared" si="3"/>
        <v>0.87037037037037035</v>
      </c>
    </row>
    <row r="67" spans="1:6" ht="15.95" customHeight="1">
      <c r="A67" s="39"/>
      <c r="B67" s="41"/>
      <c r="C67" s="5" t="s">
        <v>128</v>
      </c>
      <c r="D67" s="33">
        <f>SUM(D64:D66)</f>
        <v>377</v>
      </c>
      <c r="E67" s="33">
        <f>SUM(E64:E66)</f>
        <v>263</v>
      </c>
      <c r="F67" s="12">
        <f t="shared" si="3"/>
        <v>0.69761273209549068</v>
      </c>
    </row>
    <row r="68" spans="1:6" ht="15.95" customHeight="1">
      <c r="A68" s="39">
        <v>16</v>
      </c>
      <c r="B68" s="40" t="s">
        <v>137</v>
      </c>
      <c r="C68" s="33" t="s">
        <v>132</v>
      </c>
      <c r="D68" s="33">
        <v>379</v>
      </c>
      <c r="E68" s="33">
        <v>363</v>
      </c>
      <c r="F68" s="12">
        <f t="shared" si="3"/>
        <v>0.95778364116094983</v>
      </c>
    </row>
    <row r="69" spans="1:6" ht="15.95" customHeight="1">
      <c r="A69" s="39"/>
      <c r="B69" s="41"/>
      <c r="C69" s="33" t="s">
        <v>133</v>
      </c>
      <c r="D69" s="33">
        <v>411</v>
      </c>
      <c r="E69" s="33">
        <v>385</v>
      </c>
      <c r="F69" s="12">
        <f t="shared" si="3"/>
        <v>0.93673965936739656</v>
      </c>
    </row>
    <row r="70" spans="1:6" ht="15.95" customHeight="1">
      <c r="A70" s="39"/>
      <c r="B70" s="41"/>
      <c r="C70" s="33" t="s">
        <v>134</v>
      </c>
      <c r="D70" s="33">
        <v>412</v>
      </c>
      <c r="E70" s="33">
        <v>373</v>
      </c>
      <c r="F70" s="12">
        <f t="shared" si="3"/>
        <v>0.90533980582524276</v>
      </c>
    </row>
    <row r="71" spans="1:6" ht="15.95" customHeight="1">
      <c r="A71" s="39"/>
      <c r="B71" s="41"/>
      <c r="C71" s="6" t="s">
        <v>135</v>
      </c>
      <c r="D71" s="33">
        <f>SUM(D68:D70)</f>
        <v>1202</v>
      </c>
      <c r="E71" s="33">
        <f>SUM(E68:E70)</f>
        <v>1121</v>
      </c>
      <c r="F71" s="12">
        <f t="shared" si="3"/>
        <v>0.93261231281197998</v>
      </c>
    </row>
    <row r="72" spans="1:6" ht="15.95" customHeight="1">
      <c r="A72" s="29"/>
      <c r="B72" s="32"/>
      <c r="C72" s="30"/>
      <c r="D72" s="29"/>
      <c r="E72" s="29"/>
      <c r="F72" s="38"/>
    </row>
    <row r="73" spans="1:6">
      <c r="B73" s="31"/>
    </row>
    <row r="74" spans="1:6" ht="14.25">
      <c r="A74" s="28"/>
    </row>
  </sheetData>
  <mergeCells count="36">
    <mergeCell ref="A64:A67"/>
    <mergeCell ref="B64:B67"/>
    <mergeCell ref="A68:A71"/>
    <mergeCell ref="B68:B71"/>
    <mergeCell ref="A60:A63"/>
    <mergeCell ref="B60:B63"/>
    <mergeCell ref="A44:A47"/>
    <mergeCell ref="B44:B47"/>
    <mergeCell ref="A1:G1"/>
    <mergeCell ref="A2:B2"/>
    <mergeCell ref="A4:A7"/>
    <mergeCell ref="B4:B7"/>
    <mergeCell ref="A8:A11"/>
    <mergeCell ref="B8:B11"/>
    <mergeCell ref="A12:A15"/>
    <mergeCell ref="B12:B15"/>
    <mergeCell ref="A16:A19"/>
    <mergeCell ref="B16:B19"/>
    <mergeCell ref="A20:A23"/>
    <mergeCell ref="B20:B23"/>
    <mergeCell ref="A40:A43"/>
    <mergeCell ref="B40:B43"/>
    <mergeCell ref="A36:A39"/>
    <mergeCell ref="B36:B39"/>
    <mergeCell ref="A24:A27"/>
    <mergeCell ref="B24:B27"/>
    <mergeCell ref="A28:A31"/>
    <mergeCell ref="B28:B31"/>
    <mergeCell ref="A32:A35"/>
    <mergeCell ref="B32:B35"/>
    <mergeCell ref="A48:A51"/>
    <mergeCell ref="B48:B51"/>
    <mergeCell ref="A52:A55"/>
    <mergeCell ref="B52:B55"/>
    <mergeCell ref="A56:A59"/>
    <mergeCell ref="B56:B59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1"/>
    </sheetView>
  </sheetViews>
  <sheetFormatPr defaultColWidth="9" defaultRowHeight="13.5"/>
  <cols>
    <col min="1" max="1" width="7.5" customWidth="1"/>
    <col min="2" max="2" width="20.5" customWidth="1"/>
    <col min="3" max="3" width="14" customWidth="1"/>
    <col min="4" max="4" width="16.5" customWidth="1"/>
    <col min="5" max="5" width="14.25" customWidth="1"/>
    <col min="6" max="6" width="17.75" style="14" customWidth="1"/>
  </cols>
  <sheetData>
    <row r="1" spans="1:7" ht="21.75">
      <c r="A1" s="52" t="s">
        <v>37</v>
      </c>
      <c r="B1" s="52"/>
      <c r="C1" s="52"/>
      <c r="D1" s="52"/>
      <c r="E1" s="52"/>
      <c r="F1" s="52"/>
      <c r="G1" s="52"/>
    </row>
    <row r="2" spans="1:7" ht="15" thickBot="1">
      <c r="A2" s="58" t="s">
        <v>145</v>
      </c>
      <c r="B2" s="58"/>
      <c r="C2" s="7"/>
      <c r="D2" s="7"/>
      <c r="F2" s="10" t="s">
        <v>18</v>
      </c>
    </row>
    <row r="3" spans="1:7">
      <c r="A3" s="1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11" t="s">
        <v>24</v>
      </c>
    </row>
    <row r="4" spans="1:7">
      <c r="A4" s="39">
        <v>0</v>
      </c>
      <c r="B4" s="41" t="s">
        <v>25</v>
      </c>
      <c r="C4" s="21" t="s">
        <v>26</v>
      </c>
      <c r="D4" s="21">
        <f>D8+D12</f>
        <v>749</v>
      </c>
      <c r="E4" s="21">
        <f>E8+E12</f>
        <v>211</v>
      </c>
      <c r="F4" s="12">
        <f>E4/D4</f>
        <v>0.28170894526034712</v>
      </c>
    </row>
    <row r="5" spans="1:7">
      <c r="A5" s="39"/>
      <c r="B5" s="41"/>
      <c r="C5" s="21" t="s">
        <v>27</v>
      </c>
      <c r="D5" s="21">
        <f t="shared" ref="D5:E7" si="0">D9+D13</f>
        <v>625</v>
      </c>
      <c r="E5" s="21">
        <f t="shared" si="0"/>
        <v>333</v>
      </c>
      <c r="F5" s="12">
        <f t="shared" ref="F5:F15" si="1">E5/D5</f>
        <v>0.53280000000000005</v>
      </c>
    </row>
    <row r="6" spans="1:7">
      <c r="A6" s="39"/>
      <c r="B6" s="41"/>
      <c r="C6" s="21" t="s">
        <v>34</v>
      </c>
      <c r="D6" s="21">
        <f t="shared" si="0"/>
        <v>522</v>
      </c>
      <c r="E6" s="21">
        <f t="shared" si="0"/>
        <v>264</v>
      </c>
      <c r="F6" s="12">
        <f t="shared" si="1"/>
        <v>0.50574712643678166</v>
      </c>
    </row>
    <row r="7" spans="1:7">
      <c r="A7" s="39"/>
      <c r="B7" s="41"/>
      <c r="C7" s="6" t="s">
        <v>35</v>
      </c>
      <c r="D7" s="21">
        <f t="shared" si="0"/>
        <v>1896</v>
      </c>
      <c r="E7" s="21">
        <f t="shared" si="0"/>
        <v>808</v>
      </c>
      <c r="F7" s="12">
        <f t="shared" si="1"/>
        <v>0.42616033755274263</v>
      </c>
    </row>
    <row r="8" spans="1:7">
      <c r="A8" s="55">
        <v>1</v>
      </c>
      <c r="B8" s="59" t="s">
        <v>38</v>
      </c>
      <c r="C8" s="21" t="s">
        <v>32</v>
      </c>
      <c r="D8" s="21">
        <v>480</v>
      </c>
      <c r="E8" s="21">
        <v>169</v>
      </c>
      <c r="F8" s="12">
        <f t="shared" si="1"/>
        <v>0.35208333333333336</v>
      </c>
    </row>
    <row r="9" spans="1:7">
      <c r="A9" s="56"/>
      <c r="B9" s="60"/>
      <c r="C9" s="21" t="s">
        <v>33</v>
      </c>
      <c r="D9" s="21">
        <v>417</v>
      </c>
      <c r="E9" s="21">
        <v>247</v>
      </c>
      <c r="F9" s="12">
        <f t="shared" si="1"/>
        <v>0.592326139088729</v>
      </c>
    </row>
    <row r="10" spans="1:7">
      <c r="A10" s="56"/>
      <c r="B10" s="60"/>
      <c r="C10" s="21" t="s">
        <v>34</v>
      </c>
      <c r="D10" s="21">
        <v>277</v>
      </c>
      <c r="E10" s="21">
        <v>200</v>
      </c>
      <c r="F10" s="12">
        <f t="shared" si="1"/>
        <v>0.72202166064981954</v>
      </c>
    </row>
    <row r="11" spans="1:7" ht="14.25" thickBot="1">
      <c r="A11" s="57"/>
      <c r="B11" s="61"/>
      <c r="C11" s="8" t="s">
        <v>36</v>
      </c>
      <c r="D11" s="22">
        <v>1174</v>
      </c>
      <c r="E11" s="22">
        <v>616</v>
      </c>
      <c r="F11" s="13">
        <f t="shared" si="1"/>
        <v>0.52470187393526402</v>
      </c>
    </row>
    <row r="12" spans="1:7" ht="15.95" customHeight="1">
      <c r="A12" s="55">
        <v>2</v>
      </c>
      <c r="B12" s="41" t="s">
        <v>74</v>
      </c>
      <c r="C12" s="21" t="s">
        <v>49</v>
      </c>
      <c r="D12" s="21">
        <v>269</v>
      </c>
      <c r="E12" s="21">
        <v>42</v>
      </c>
      <c r="F12" s="12">
        <f t="shared" si="1"/>
        <v>0.15613382899628253</v>
      </c>
    </row>
    <row r="13" spans="1:7" ht="15.95" customHeight="1">
      <c r="A13" s="56"/>
      <c r="B13" s="41"/>
      <c r="C13" s="21" t="s">
        <v>50</v>
      </c>
      <c r="D13" s="21">
        <v>208</v>
      </c>
      <c r="E13" s="21">
        <v>86</v>
      </c>
      <c r="F13" s="12">
        <f t="shared" si="1"/>
        <v>0.41346153846153844</v>
      </c>
    </row>
    <row r="14" spans="1:7" ht="15.95" customHeight="1">
      <c r="A14" s="56"/>
      <c r="B14" s="41"/>
      <c r="C14" s="21" t="s">
        <v>51</v>
      </c>
      <c r="D14" s="21">
        <v>245</v>
      </c>
      <c r="E14" s="21">
        <v>64</v>
      </c>
      <c r="F14" s="12">
        <f t="shared" si="1"/>
        <v>0.26122448979591839</v>
      </c>
    </row>
    <row r="15" spans="1:7" ht="15.95" customHeight="1" thickBot="1">
      <c r="A15" s="57"/>
      <c r="B15" s="41"/>
      <c r="C15" s="5" t="s">
        <v>14</v>
      </c>
      <c r="D15" s="21">
        <f>SUM(D12:D14)</f>
        <v>722</v>
      </c>
      <c r="E15" s="21">
        <f>SUM(E12:E14)</f>
        <v>192</v>
      </c>
      <c r="F15" s="12">
        <f t="shared" si="1"/>
        <v>0.26592797783933519</v>
      </c>
    </row>
    <row r="17" spans="1:1" ht="14.25">
      <c r="A17" s="9"/>
    </row>
  </sheetData>
  <mergeCells count="8">
    <mergeCell ref="A12:A15"/>
    <mergeCell ref="B12:B15"/>
    <mergeCell ref="A1:G1"/>
    <mergeCell ref="A2:B2"/>
    <mergeCell ref="A4:A7"/>
    <mergeCell ref="B4:B7"/>
    <mergeCell ref="A8:A11"/>
    <mergeCell ref="B8:B11"/>
  </mergeCells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初中</vt:lpstr>
      <vt:lpstr>高中</vt:lpstr>
      <vt:lpstr>中职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Cylide</cp:lastModifiedBy>
  <cp:lastPrinted>2015-02-04T09:49:00Z</cp:lastPrinted>
  <dcterms:created xsi:type="dcterms:W3CDTF">2015-02-04T09:08:00Z</dcterms:created>
  <dcterms:modified xsi:type="dcterms:W3CDTF">2015-03-09T07:09:36Z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2052-9.1.0.4984</vt:lpwstr>
  </property>
</Properties>
</file>