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0635" windowHeight="8220" activeTab="2"/>
  </bookViews>
  <sheets>
    <sheet name="初中" sheetId="1" r:id="rId1"/>
    <sheet name="高中" sheetId="5" r:id="rId2"/>
    <sheet name="中职" sheetId="4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7" i="4"/>
  <c r="E7"/>
  <c r="D7"/>
  <c r="E4"/>
  <c r="E8" s="1"/>
  <c r="E5"/>
  <c r="E6"/>
  <c r="D5"/>
  <c r="D6"/>
  <c r="D4"/>
  <c r="D8" s="1"/>
  <c r="G5" i="1"/>
  <c r="G6"/>
  <c r="G7"/>
  <c r="G4"/>
  <c r="E4"/>
  <c r="E5"/>
  <c r="E6"/>
  <c r="E7"/>
  <c r="D5"/>
  <c r="D6"/>
  <c r="D7"/>
  <c r="D4"/>
  <c r="E11"/>
  <c r="F11" s="1"/>
  <c r="D11"/>
  <c r="F10"/>
  <c r="F9"/>
  <c r="F8"/>
  <c r="E17" i="4" l="1"/>
  <c r="D17"/>
  <c r="F4" i="1" l="1"/>
  <c r="D5" i="5"/>
  <c r="E5"/>
  <c r="D6"/>
  <c r="E6"/>
  <c r="E4"/>
  <c r="D4"/>
  <c r="E43"/>
  <c r="D43"/>
  <c r="F42"/>
  <c r="F41"/>
  <c r="F40"/>
  <c r="F43" l="1"/>
  <c r="E95" i="1"/>
  <c r="D95"/>
  <c r="D91"/>
  <c r="E15" i="5"/>
  <c r="D15"/>
  <c r="F15" s="1"/>
  <c r="E11"/>
  <c r="D11"/>
  <c r="E27"/>
  <c r="D27"/>
  <c r="D39"/>
  <c r="E39"/>
  <c r="E23"/>
  <c r="D23"/>
  <c r="F26"/>
  <c r="F25"/>
  <c r="F24"/>
  <c r="F14"/>
  <c r="F13"/>
  <c r="F12"/>
  <c r="E13" i="4"/>
  <c r="D13"/>
  <c r="F27" i="5" l="1"/>
  <c r="F39"/>
  <c r="F38"/>
  <c r="F37"/>
  <c r="F36"/>
  <c r="E35" i="1"/>
  <c r="D35"/>
  <c r="F34"/>
  <c r="F33"/>
  <c r="F32"/>
  <c r="F35" l="1"/>
  <c r="F31" i="5"/>
  <c r="F30"/>
  <c r="F29"/>
  <c r="F28"/>
  <c r="F13" i="4"/>
  <c r="F12"/>
  <c r="F11"/>
  <c r="F10"/>
  <c r="F9"/>
  <c r="E19" i="5" l="1"/>
  <c r="E7" s="1"/>
  <c r="D19"/>
  <c r="F18"/>
  <c r="F17"/>
  <c r="F16"/>
  <c r="F19" l="1"/>
  <c r="F23"/>
  <c r="F22"/>
  <c r="F21"/>
  <c r="F20"/>
  <c r="F4"/>
  <c r="F5"/>
  <c r="F6"/>
  <c r="F8"/>
  <c r="F9"/>
  <c r="F10"/>
  <c r="F11"/>
  <c r="F32"/>
  <c r="F33"/>
  <c r="F34"/>
  <c r="D35"/>
  <c r="F35" s="1"/>
  <c r="F4" i="4"/>
  <c r="F5"/>
  <c r="F6"/>
  <c r="F8"/>
  <c r="F14"/>
  <c r="F15"/>
  <c r="F16"/>
  <c r="F17"/>
  <c r="D7" i="5" l="1"/>
  <c r="F7" s="1"/>
  <c r="F12" i="1"/>
  <c r="F13"/>
  <c r="F14"/>
  <c r="F16"/>
  <c r="F17"/>
  <c r="F18"/>
  <c r="F20"/>
  <c r="F21"/>
  <c r="F22"/>
  <c r="F24"/>
  <c r="F25"/>
  <c r="F26"/>
  <c r="F28"/>
  <c r="F29"/>
  <c r="F30"/>
  <c r="F36"/>
  <c r="F37"/>
  <c r="F38"/>
  <c r="F40"/>
  <c r="F41"/>
  <c r="F42"/>
  <c r="F44"/>
  <c r="F45"/>
  <c r="F46"/>
  <c r="F48"/>
  <c r="F49"/>
  <c r="F50"/>
  <c r="F52"/>
  <c r="F53"/>
  <c r="F54"/>
  <c r="F56"/>
  <c r="F57"/>
  <c r="F58"/>
  <c r="F60"/>
  <c r="F61"/>
  <c r="F62"/>
  <c r="F64"/>
  <c r="F65"/>
  <c r="F66"/>
  <c r="F68"/>
  <c r="F69"/>
  <c r="F70"/>
  <c r="F72"/>
  <c r="F73"/>
  <c r="F74"/>
  <c r="F76"/>
  <c r="F77"/>
  <c r="F78"/>
  <c r="F80"/>
  <c r="F81"/>
  <c r="F82"/>
  <c r="F84"/>
  <c r="F85"/>
  <c r="F86"/>
  <c r="F88"/>
  <c r="F89"/>
  <c r="F90"/>
  <c r="F92"/>
  <c r="F93"/>
  <c r="F94"/>
  <c r="F95"/>
  <c r="D15"/>
  <c r="E15"/>
  <c r="D19"/>
  <c r="E19"/>
  <c r="D23"/>
  <c r="E23"/>
  <c r="D27"/>
  <c r="E27"/>
  <c r="D31"/>
  <c r="E31"/>
  <c r="D39"/>
  <c r="E39"/>
  <c r="D43"/>
  <c r="E43"/>
  <c r="D47"/>
  <c r="E47"/>
  <c r="D51"/>
  <c r="E51"/>
  <c r="D55"/>
  <c r="E55"/>
  <c r="D59"/>
  <c r="E59"/>
  <c r="D63"/>
  <c r="E63"/>
  <c r="D67"/>
  <c r="E67"/>
  <c r="D71"/>
  <c r="E71"/>
  <c r="D75"/>
  <c r="E75"/>
  <c r="D79"/>
  <c r="E79"/>
  <c r="D83"/>
  <c r="E83"/>
  <c r="D87"/>
  <c r="E87"/>
  <c r="E91"/>
  <c r="F87" l="1"/>
  <c r="F71"/>
  <c r="F63"/>
  <c r="F55"/>
  <c r="F47"/>
  <c r="F39"/>
  <c r="F27"/>
  <c r="F79"/>
  <c r="F19"/>
  <c r="F67"/>
  <c r="F75"/>
  <c r="F83"/>
  <c r="F59"/>
  <c r="F51"/>
  <c r="F31"/>
  <c r="F23"/>
  <c r="F15"/>
  <c r="F91"/>
  <c r="F43"/>
  <c r="F5" l="1"/>
  <c r="F6"/>
  <c r="F7"/>
</calcChain>
</file>

<file path=xl/sharedStrings.xml><?xml version="1.0" encoding="utf-8"?>
<sst xmlns="http://schemas.openxmlformats.org/spreadsheetml/2006/main" count="213" uniqueCount="84">
  <si>
    <t>区县：</t>
    <phoneticPr fontId="1" type="noConversion"/>
  </si>
  <si>
    <t>序号</t>
    <phoneticPr fontId="1" type="noConversion"/>
  </si>
  <si>
    <t>学校名称</t>
    <phoneticPr fontId="1" type="noConversion"/>
  </si>
  <si>
    <t>年级</t>
    <phoneticPr fontId="1" type="noConversion"/>
  </si>
  <si>
    <t>团员数</t>
    <phoneticPr fontId="1" type="noConversion"/>
  </si>
  <si>
    <t>团青比</t>
    <phoneticPr fontId="1" type="noConversion"/>
  </si>
  <si>
    <t>总计</t>
    <phoneticPr fontId="1" type="noConversion"/>
  </si>
  <si>
    <t>区县汇总数据</t>
    <phoneticPr fontId="1" type="noConversion"/>
  </si>
  <si>
    <t>区县团组织盖章</t>
    <phoneticPr fontId="1" type="noConversion"/>
  </si>
  <si>
    <t>合计</t>
    <phoneticPr fontId="1" type="noConversion"/>
  </si>
  <si>
    <t>在籍（指在校）  学生数</t>
    <phoneticPr fontId="1" type="noConversion"/>
  </si>
  <si>
    <t>进修附中</t>
  </si>
  <si>
    <t>金盟中学</t>
  </si>
  <si>
    <t>金山初中</t>
  </si>
  <si>
    <t>枫泾中学</t>
  </si>
  <si>
    <t>罗星中学</t>
  </si>
  <si>
    <t>新农中学部</t>
  </si>
  <si>
    <t>松隐中学</t>
  </si>
  <si>
    <t>亭新中学</t>
  </si>
  <si>
    <t>朱行中学</t>
  </si>
  <si>
    <t>漕泾中学</t>
  </si>
  <si>
    <t>山阳中学</t>
  </si>
  <si>
    <t>金卫中学</t>
  </si>
  <si>
    <t>张堰二中</t>
  </si>
  <si>
    <t>钱圩中学</t>
  </si>
  <si>
    <t>廊下中学</t>
  </si>
  <si>
    <t>吕巷中学</t>
  </si>
  <si>
    <t>干巷中学部</t>
  </si>
  <si>
    <t>注：团青比为团员数和在籍学生数比值。</t>
  </si>
  <si>
    <t>高三年级</t>
    <phoneticPr fontId="1" type="noConversion"/>
  </si>
  <si>
    <t>高二年级</t>
    <phoneticPr fontId="1" type="noConversion"/>
  </si>
  <si>
    <t>高一年级</t>
    <phoneticPr fontId="1" type="noConversion"/>
  </si>
  <si>
    <t>在籍（指在校）   学生数</t>
    <phoneticPr fontId="1" type="noConversion"/>
  </si>
  <si>
    <t>附件三：上海市中等职业学校团员数据普查表</t>
    <phoneticPr fontId="1" type="noConversion"/>
  </si>
  <si>
    <t>朱泾中学</t>
    <phoneticPr fontId="1" type="noConversion"/>
  </si>
  <si>
    <t>附件二：上海市高中团员数据普查表</t>
    <phoneticPr fontId="1" type="noConversion"/>
  </si>
  <si>
    <t>上师大二附中</t>
    <phoneticPr fontId="8" type="noConversion"/>
  </si>
  <si>
    <t>高一年级</t>
    <phoneticPr fontId="8" type="noConversion"/>
  </si>
  <si>
    <t>高二年级</t>
    <phoneticPr fontId="8" type="noConversion"/>
  </si>
  <si>
    <t>高三年级</t>
    <phoneticPr fontId="8" type="noConversion"/>
  </si>
  <si>
    <t>合计</t>
    <phoneticPr fontId="8" type="noConversion"/>
  </si>
  <si>
    <t>华师大三附中</t>
    <phoneticPr fontId="1" type="noConversion"/>
  </si>
  <si>
    <t>高一年级</t>
    <phoneticPr fontId="1" type="noConversion"/>
  </si>
  <si>
    <t>高二年级</t>
    <phoneticPr fontId="1" type="noConversion"/>
  </si>
  <si>
    <t>高三年级</t>
    <phoneticPr fontId="1" type="noConversion"/>
  </si>
  <si>
    <t>合计</t>
    <phoneticPr fontId="1" type="noConversion"/>
  </si>
  <si>
    <t>上海石化工业学校</t>
    <phoneticPr fontId="1" type="noConversion"/>
  </si>
  <si>
    <t>中专一年级</t>
    <phoneticPr fontId="1" type="noConversion"/>
  </si>
  <si>
    <t>中专二年级</t>
    <phoneticPr fontId="1" type="noConversion"/>
  </si>
  <si>
    <t>中专三年级</t>
    <phoneticPr fontId="1" type="noConversion"/>
  </si>
  <si>
    <t>中专四年级</t>
    <phoneticPr fontId="1" type="noConversion"/>
  </si>
  <si>
    <t>亭林中学</t>
    <phoneticPr fontId="1" type="noConversion"/>
  </si>
  <si>
    <t>高一年级</t>
  </si>
  <si>
    <t>高二年级</t>
  </si>
  <si>
    <t>高三年级</t>
  </si>
  <si>
    <t>合计</t>
  </si>
  <si>
    <t>金山中学</t>
    <phoneticPr fontId="1" type="noConversion"/>
  </si>
  <si>
    <t>张堰中学</t>
    <phoneticPr fontId="1" type="noConversion"/>
  </si>
  <si>
    <t>交大南洋</t>
    <phoneticPr fontId="1" type="noConversion"/>
  </si>
  <si>
    <t>食品工业学校</t>
    <phoneticPr fontId="1" type="noConversion"/>
  </si>
  <si>
    <t>上海枫叶国际学校</t>
  </si>
  <si>
    <t>中专四年级</t>
    <phoneticPr fontId="1" type="noConversion"/>
  </si>
  <si>
    <t>附件一：上海市初中团员数据普查表</t>
    <phoneticPr fontId="1" type="noConversion"/>
  </si>
  <si>
    <t>区县：</t>
    <phoneticPr fontId="1" type="noConversion"/>
  </si>
  <si>
    <t>区县团组织盖章</t>
    <phoneticPr fontId="1" type="noConversion"/>
  </si>
  <si>
    <t>序号</t>
    <phoneticPr fontId="1" type="noConversion"/>
  </si>
  <si>
    <t>学校名称</t>
    <phoneticPr fontId="1" type="noConversion"/>
  </si>
  <si>
    <t>年级</t>
    <phoneticPr fontId="1" type="noConversion"/>
  </si>
  <si>
    <t>在籍（指在校）  学生数</t>
    <phoneticPr fontId="1" type="noConversion"/>
  </si>
  <si>
    <t>团员数</t>
    <phoneticPr fontId="1" type="noConversion"/>
  </si>
  <si>
    <t>团青比</t>
    <phoneticPr fontId="1" type="noConversion"/>
  </si>
  <si>
    <t>年龄在14周岁以下团员人数            (2001年1月1日以后出生)</t>
    <phoneticPr fontId="1" type="noConversion"/>
  </si>
  <si>
    <t>区县汇总数据</t>
    <phoneticPr fontId="1" type="noConversion"/>
  </si>
  <si>
    <t>七年级</t>
    <phoneticPr fontId="1" type="noConversion"/>
  </si>
  <si>
    <t>八年级</t>
    <phoneticPr fontId="1" type="noConversion"/>
  </si>
  <si>
    <t>九年级</t>
    <phoneticPr fontId="1" type="noConversion"/>
  </si>
  <si>
    <t>总计</t>
    <phoneticPr fontId="1" type="noConversion"/>
  </si>
  <si>
    <t>蒙山中学</t>
    <phoneticPr fontId="1" type="noConversion"/>
  </si>
  <si>
    <t>师大实验中学</t>
    <phoneticPr fontId="1" type="noConversion"/>
  </si>
  <si>
    <t>枫泾中学</t>
    <phoneticPr fontId="1" type="noConversion"/>
  </si>
  <si>
    <t>兴塔中学</t>
    <phoneticPr fontId="1" type="noConversion"/>
  </si>
  <si>
    <t>西林中学</t>
    <phoneticPr fontId="1" type="noConversion"/>
  </si>
  <si>
    <t>华师大三附中初中部</t>
    <phoneticPr fontId="1" type="noConversion"/>
  </si>
  <si>
    <t>注：团青比为团员数和在籍学生数比值。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</si>
</sst>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华文中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name val="华文中宋"/>
      <family val="3"/>
      <charset val="134"/>
    </font>
    <font>
      <sz val="12"/>
      <name val="黑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name val="仿宋_GB2312"/>
      <family val="3"/>
      <charset val="134"/>
    </font>
    <font>
      <sz val="12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workbookViewId="0">
      <selection activeCell="A3" sqref="A1:G1048576"/>
    </sheetView>
  </sheetViews>
  <sheetFormatPr defaultRowHeight="13.5"/>
  <cols>
    <col min="1" max="1" width="8.625" style="55" customWidth="1"/>
    <col min="2" max="2" width="26.625" style="55" customWidth="1"/>
    <col min="3" max="3" width="10.625" style="55" customWidth="1"/>
    <col min="4" max="5" width="16.625" style="30" customWidth="1"/>
    <col min="6" max="6" width="12.625" style="30" customWidth="1"/>
    <col min="7" max="7" width="25.25" style="30" customWidth="1"/>
  </cols>
  <sheetData>
    <row r="1" spans="1:7" ht="28.5" customHeight="1">
      <c r="A1" s="26" t="s">
        <v>62</v>
      </c>
      <c r="B1" s="26"/>
      <c r="C1" s="26"/>
      <c r="D1" s="26"/>
      <c r="E1" s="26"/>
      <c r="F1" s="26"/>
      <c r="G1" s="26"/>
    </row>
    <row r="2" spans="1:7" ht="24" customHeight="1" thickBot="1">
      <c r="A2" s="27" t="s">
        <v>63</v>
      </c>
      <c r="B2" s="27"/>
      <c r="C2" s="28"/>
      <c r="D2" s="29"/>
      <c r="F2" s="29"/>
      <c r="G2" s="29" t="s">
        <v>64</v>
      </c>
    </row>
    <row r="3" spans="1:7" ht="39" customHeight="1">
      <c r="A3" s="31" t="s">
        <v>65</v>
      </c>
      <c r="B3" s="32" t="s">
        <v>66</v>
      </c>
      <c r="C3" s="33" t="s">
        <v>67</v>
      </c>
      <c r="D3" s="34" t="s">
        <v>68</v>
      </c>
      <c r="E3" s="35" t="s">
        <v>69</v>
      </c>
      <c r="F3" s="35" t="s">
        <v>70</v>
      </c>
      <c r="G3" s="34" t="s">
        <v>71</v>
      </c>
    </row>
    <row r="4" spans="1:7" ht="15.95" customHeight="1">
      <c r="A4" s="36">
        <v>0</v>
      </c>
      <c r="B4" s="37" t="s">
        <v>72</v>
      </c>
      <c r="C4" s="38" t="s">
        <v>73</v>
      </c>
      <c r="D4" s="32">
        <f>D8+D12+D16+D20+D24+D28+D32+D36+D40+D44+D48+D52+D56+D60+D64+D68+D72+D76+D80+D84+D88+D92</f>
        <v>4801</v>
      </c>
      <c r="E4" s="32">
        <f>E8+E12+E16+E20+E24+E28+E32+E36+E40+E44+E48+E52+E56+E60+E64+E68+E72+E76+E80+E84+E88+E92</f>
        <v>229</v>
      </c>
      <c r="F4" s="39">
        <f>E4/D4</f>
        <v>4.7698396167465108E-2</v>
      </c>
      <c r="G4" s="32">
        <f>G8+G12+G16+G20+G24+G28+G32+G36+G40+G44+G48+G52+G56+G60+G64+G68+G72+G76+G80+G84+G88+G92</f>
        <v>169</v>
      </c>
    </row>
    <row r="5" spans="1:7" ht="15.95" customHeight="1">
      <c r="A5" s="36"/>
      <c r="B5" s="37"/>
      <c r="C5" s="38" t="s">
        <v>74</v>
      </c>
      <c r="D5" s="32">
        <f t="shared" ref="D5:E7" si="0">D9+D13+D17+D21+D25+D29+D33+D37+D41+D45+D49+D53+D57+D61+D65+D69+D73+D77+D81+D85+D89+D93</f>
        <v>4105</v>
      </c>
      <c r="E5" s="32">
        <f t="shared" si="0"/>
        <v>965</v>
      </c>
      <c r="F5" s="39">
        <f t="shared" ref="F5:F95" si="1">E5/D5</f>
        <v>0.23507917174177831</v>
      </c>
      <c r="G5" s="32">
        <f t="shared" ref="G5:G7" si="2">G9+G13+G17+G21+G25+G29+G33+G37+G41+G45+G49+G53+G57+G61+G65+G69+G73+G77+G81+G85+G89+G93</f>
        <v>325</v>
      </c>
    </row>
    <row r="6" spans="1:7" ht="15.95" customHeight="1">
      <c r="A6" s="36"/>
      <c r="B6" s="37"/>
      <c r="C6" s="38" t="s">
        <v>75</v>
      </c>
      <c r="D6" s="32">
        <f t="shared" si="0"/>
        <v>3707</v>
      </c>
      <c r="E6" s="32">
        <f t="shared" si="0"/>
        <v>1714</v>
      </c>
      <c r="F6" s="39">
        <f t="shared" si="1"/>
        <v>0.46236849204208252</v>
      </c>
      <c r="G6" s="32">
        <f t="shared" si="2"/>
        <v>95</v>
      </c>
    </row>
    <row r="7" spans="1:7" ht="15.95" customHeight="1">
      <c r="A7" s="36"/>
      <c r="B7" s="37"/>
      <c r="C7" s="40" t="s">
        <v>76</v>
      </c>
      <c r="D7" s="32">
        <f t="shared" si="0"/>
        <v>12613</v>
      </c>
      <c r="E7" s="32">
        <f t="shared" si="0"/>
        <v>2908</v>
      </c>
      <c r="F7" s="39">
        <f t="shared" si="1"/>
        <v>0.23055577578688655</v>
      </c>
      <c r="G7" s="32">
        <f t="shared" si="2"/>
        <v>589</v>
      </c>
    </row>
    <row r="8" spans="1:7" s="17" customFormat="1" ht="15.95" customHeight="1">
      <c r="A8" s="41">
        <v>1</v>
      </c>
      <c r="B8" s="37" t="s">
        <v>11</v>
      </c>
      <c r="C8" s="42" t="s">
        <v>73</v>
      </c>
      <c r="D8" s="32">
        <v>211</v>
      </c>
      <c r="E8" s="32">
        <v>21</v>
      </c>
      <c r="F8" s="39">
        <f t="shared" ref="F8:F11" si="3">E8/D8</f>
        <v>9.9526066350710901E-2</v>
      </c>
      <c r="G8" s="43">
        <v>25</v>
      </c>
    </row>
    <row r="9" spans="1:7" s="17" customFormat="1" ht="15.95" customHeight="1">
      <c r="A9" s="44"/>
      <c r="B9" s="45"/>
      <c r="C9" s="42" t="s">
        <v>74</v>
      </c>
      <c r="D9" s="32">
        <v>181</v>
      </c>
      <c r="E9" s="32">
        <v>74</v>
      </c>
      <c r="F9" s="39">
        <f t="shared" si="3"/>
        <v>0.40883977900552487</v>
      </c>
      <c r="G9" s="43">
        <v>0</v>
      </c>
    </row>
    <row r="10" spans="1:7" s="17" customFormat="1" ht="15.95" customHeight="1">
      <c r="A10" s="44"/>
      <c r="B10" s="45"/>
      <c r="C10" s="42" t="s">
        <v>75</v>
      </c>
      <c r="D10" s="32">
        <v>160</v>
      </c>
      <c r="E10" s="32">
        <v>108</v>
      </c>
      <c r="F10" s="39">
        <f t="shared" si="3"/>
        <v>0.67500000000000004</v>
      </c>
      <c r="G10" s="43">
        <v>0</v>
      </c>
    </row>
    <row r="11" spans="1:7" s="17" customFormat="1" ht="15.95" customHeight="1">
      <c r="A11" s="46"/>
      <c r="B11" s="45"/>
      <c r="C11" s="40" t="s">
        <v>76</v>
      </c>
      <c r="D11" s="32">
        <f>D8+D9+D10</f>
        <v>552</v>
      </c>
      <c r="E11" s="32">
        <f>E8+E9+E10</f>
        <v>203</v>
      </c>
      <c r="F11" s="39">
        <f t="shared" si="3"/>
        <v>0.36775362318840582</v>
      </c>
      <c r="G11" s="43">
        <v>25</v>
      </c>
    </row>
    <row r="12" spans="1:7" ht="15.95" customHeight="1">
      <c r="A12" s="41">
        <v>2</v>
      </c>
      <c r="B12" s="37" t="s">
        <v>12</v>
      </c>
      <c r="C12" s="38" t="s">
        <v>73</v>
      </c>
      <c r="D12" s="32">
        <v>179</v>
      </c>
      <c r="E12" s="32">
        <v>0</v>
      </c>
      <c r="F12" s="32">
        <f t="shared" si="1"/>
        <v>0</v>
      </c>
      <c r="G12" s="43">
        <v>0</v>
      </c>
    </row>
    <row r="13" spans="1:7" ht="15.95" customHeight="1">
      <c r="A13" s="47"/>
      <c r="B13" s="37"/>
      <c r="C13" s="38" t="s">
        <v>74</v>
      </c>
      <c r="D13" s="32">
        <v>191</v>
      </c>
      <c r="E13" s="32">
        <v>36</v>
      </c>
      <c r="F13" s="39">
        <f t="shared" si="1"/>
        <v>0.18848167539267016</v>
      </c>
      <c r="G13" s="43">
        <v>5</v>
      </c>
    </row>
    <row r="14" spans="1:7" ht="15.95" customHeight="1">
      <c r="A14" s="47"/>
      <c r="B14" s="37"/>
      <c r="C14" s="38" t="s">
        <v>75</v>
      </c>
      <c r="D14" s="32">
        <v>235</v>
      </c>
      <c r="E14" s="32">
        <v>173</v>
      </c>
      <c r="F14" s="39">
        <f t="shared" si="1"/>
        <v>0.7361702127659574</v>
      </c>
      <c r="G14" s="43">
        <v>56</v>
      </c>
    </row>
    <row r="15" spans="1:7" ht="15.95" customHeight="1">
      <c r="A15" s="48"/>
      <c r="B15" s="37"/>
      <c r="C15" s="40" t="s">
        <v>76</v>
      </c>
      <c r="D15" s="32">
        <f t="shared" ref="D15:E15" si="4">D12+D13+D14</f>
        <v>605</v>
      </c>
      <c r="E15" s="32">
        <f t="shared" si="4"/>
        <v>209</v>
      </c>
      <c r="F15" s="39">
        <f t="shared" si="1"/>
        <v>0.34545454545454546</v>
      </c>
      <c r="G15" s="43">
        <v>61</v>
      </c>
    </row>
    <row r="16" spans="1:7" s="17" customFormat="1" ht="15.95" customHeight="1">
      <c r="A16" s="41">
        <v>3</v>
      </c>
      <c r="B16" s="37" t="s">
        <v>13</v>
      </c>
      <c r="C16" s="42" t="s">
        <v>73</v>
      </c>
      <c r="D16" s="32">
        <v>395</v>
      </c>
      <c r="E16" s="32">
        <v>0</v>
      </c>
      <c r="F16" s="49">
        <f t="shared" si="1"/>
        <v>0</v>
      </c>
      <c r="G16" s="50">
        <v>0</v>
      </c>
    </row>
    <row r="17" spans="1:7" s="17" customFormat="1" ht="15.95" customHeight="1">
      <c r="A17" s="44"/>
      <c r="B17" s="45"/>
      <c r="C17" s="42" t="s">
        <v>74</v>
      </c>
      <c r="D17" s="32">
        <v>304</v>
      </c>
      <c r="E17" s="32">
        <v>38</v>
      </c>
      <c r="F17" s="51">
        <f t="shared" si="1"/>
        <v>0.125</v>
      </c>
      <c r="G17" s="50">
        <v>22</v>
      </c>
    </row>
    <row r="18" spans="1:7" s="17" customFormat="1" ht="15.95" customHeight="1">
      <c r="A18" s="44"/>
      <c r="B18" s="45"/>
      <c r="C18" s="42" t="s">
        <v>75</v>
      </c>
      <c r="D18" s="32">
        <v>214</v>
      </c>
      <c r="E18" s="32">
        <v>106</v>
      </c>
      <c r="F18" s="51">
        <f t="shared" si="1"/>
        <v>0.49532710280373832</v>
      </c>
      <c r="G18" s="50">
        <v>0</v>
      </c>
    </row>
    <row r="19" spans="1:7" s="17" customFormat="1" ht="15.95" customHeight="1">
      <c r="A19" s="46"/>
      <c r="B19" s="45"/>
      <c r="C19" s="40" t="s">
        <v>76</v>
      </c>
      <c r="D19" s="49">
        <f t="shared" ref="D19:E19" si="5">D16+D17+D18</f>
        <v>913</v>
      </c>
      <c r="E19" s="49">
        <f t="shared" si="5"/>
        <v>144</v>
      </c>
      <c r="F19" s="51">
        <f t="shared" si="1"/>
        <v>0.15772179627601315</v>
      </c>
      <c r="G19" s="50">
        <v>22</v>
      </c>
    </row>
    <row r="20" spans="1:7" ht="15.95" customHeight="1">
      <c r="A20" s="41">
        <v>4</v>
      </c>
      <c r="B20" s="37" t="s">
        <v>77</v>
      </c>
      <c r="C20" s="38" t="s">
        <v>73</v>
      </c>
      <c r="D20" s="32">
        <v>568</v>
      </c>
      <c r="E20" s="32">
        <v>21</v>
      </c>
      <c r="F20" s="39">
        <f t="shared" si="1"/>
        <v>3.6971830985915492E-2</v>
      </c>
      <c r="G20" s="43"/>
    </row>
    <row r="21" spans="1:7" ht="15.95" customHeight="1">
      <c r="A21" s="47"/>
      <c r="B21" s="37"/>
      <c r="C21" s="38" t="s">
        <v>74</v>
      </c>
      <c r="D21" s="32">
        <v>502</v>
      </c>
      <c r="E21" s="32">
        <v>103</v>
      </c>
      <c r="F21" s="39">
        <f t="shared" si="1"/>
        <v>0.20517928286852591</v>
      </c>
      <c r="G21" s="43"/>
    </row>
    <row r="22" spans="1:7" ht="15.95" customHeight="1">
      <c r="A22" s="47"/>
      <c r="B22" s="37"/>
      <c r="C22" s="38" t="s">
        <v>75</v>
      </c>
      <c r="D22" s="32">
        <v>443</v>
      </c>
      <c r="E22" s="32">
        <v>102</v>
      </c>
      <c r="F22" s="39">
        <f t="shared" si="1"/>
        <v>0.23024830699774265</v>
      </c>
      <c r="G22" s="43"/>
    </row>
    <row r="23" spans="1:7" ht="15.95" customHeight="1">
      <c r="A23" s="48"/>
      <c r="B23" s="37"/>
      <c r="C23" s="40" t="s">
        <v>76</v>
      </c>
      <c r="D23" s="32">
        <f t="shared" ref="D23:E23" si="6">D20+D21+D22</f>
        <v>1513</v>
      </c>
      <c r="E23" s="32">
        <f t="shared" si="6"/>
        <v>226</v>
      </c>
      <c r="F23" s="39">
        <f t="shared" si="1"/>
        <v>0.14937210839391937</v>
      </c>
      <c r="G23" s="43"/>
    </row>
    <row r="24" spans="1:7" s="17" customFormat="1" ht="15.95" customHeight="1">
      <c r="A24" s="41">
        <v>5</v>
      </c>
      <c r="B24" s="37" t="s">
        <v>78</v>
      </c>
      <c r="C24" s="42" t="s">
        <v>73</v>
      </c>
      <c r="D24" s="32">
        <v>220</v>
      </c>
      <c r="E24" s="32">
        <v>0</v>
      </c>
      <c r="F24" s="49">
        <f t="shared" si="1"/>
        <v>0</v>
      </c>
      <c r="G24" s="50">
        <v>0</v>
      </c>
    </row>
    <row r="25" spans="1:7" s="17" customFormat="1" ht="15.95" customHeight="1">
      <c r="A25" s="44"/>
      <c r="B25" s="45"/>
      <c r="C25" s="42" t="s">
        <v>74</v>
      </c>
      <c r="D25" s="32">
        <v>194</v>
      </c>
      <c r="E25" s="32">
        <v>114</v>
      </c>
      <c r="F25" s="51">
        <f t="shared" si="1"/>
        <v>0.58762886597938147</v>
      </c>
      <c r="G25" s="50">
        <v>114</v>
      </c>
    </row>
    <row r="26" spans="1:7" s="17" customFormat="1" ht="15.95" customHeight="1">
      <c r="A26" s="44"/>
      <c r="B26" s="45"/>
      <c r="C26" s="42" t="s">
        <v>75</v>
      </c>
      <c r="D26" s="32">
        <v>201</v>
      </c>
      <c r="E26" s="32">
        <v>136</v>
      </c>
      <c r="F26" s="51">
        <f t="shared" si="1"/>
        <v>0.6766169154228856</v>
      </c>
      <c r="G26" s="50">
        <v>0</v>
      </c>
    </row>
    <row r="27" spans="1:7" s="17" customFormat="1" ht="15.95" customHeight="1">
      <c r="A27" s="46"/>
      <c r="B27" s="45"/>
      <c r="C27" s="40" t="s">
        <v>76</v>
      </c>
      <c r="D27" s="49">
        <f t="shared" ref="D27:E27" si="7">D24+D25+D26</f>
        <v>615</v>
      </c>
      <c r="E27" s="49">
        <f t="shared" si="7"/>
        <v>250</v>
      </c>
      <c r="F27" s="51">
        <f t="shared" si="1"/>
        <v>0.4065040650406504</v>
      </c>
      <c r="G27" s="50">
        <v>114</v>
      </c>
    </row>
    <row r="28" spans="1:7" s="17" customFormat="1" ht="15.95" customHeight="1">
      <c r="A28" s="41">
        <v>6</v>
      </c>
      <c r="B28" s="37" t="s">
        <v>79</v>
      </c>
      <c r="C28" s="42" t="s">
        <v>73</v>
      </c>
      <c r="D28" s="32">
        <v>244</v>
      </c>
      <c r="E28" s="32">
        <v>0</v>
      </c>
      <c r="F28" s="49">
        <f t="shared" si="1"/>
        <v>0</v>
      </c>
      <c r="G28" s="50"/>
    </row>
    <row r="29" spans="1:7" s="17" customFormat="1" ht="15.95" customHeight="1">
      <c r="A29" s="44"/>
      <c r="B29" s="45"/>
      <c r="C29" s="42" t="s">
        <v>74</v>
      </c>
      <c r="D29" s="32">
        <v>193</v>
      </c>
      <c r="E29" s="32">
        <v>30</v>
      </c>
      <c r="F29" s="51">
        <f t="shared" si="1"/>
        <v>0.15544041450777202</v>
      </c>
      <c r="G29" s="50"/>
    </row>
    <row r="30" spans="1:7" s="17" customFormat="1" ht="15.95" customHeight="1">
      <c r="A30" s="44"/>
      <c r="B30" s="45"/>
      <c r="C30" s="42" t="s">
        <v>75</v>
      </c>
      <c r="D30" s="32">
        <v>178</v>
      </c>
      <c r="E30" s="32">
        <v>70</v>
      </c>
      <c r="F30" s="51">
        <f t="shared" si="1"/>
        <v>0.39325842696629215</v>
      </c>
      <c r="G30" s="50"/>
    </row>
    <row r="31" spans="1:7" s="17" customFormat="1" ht="15.95" customHeight="1">
      <c r="A31" s="46"/>
      <c r="B31" s="45"/>
      <c r="C31" s="40" t="s">
        <v>76</v>
      </c>
      <c r="D31" s="49">
        <f t="shared" ref="D31:E31" si="8">D28+D29+D30</f>
        <v>615</v>
      </c>
      <c r="E31" s="49">
        <f t="shared" si="8"/>
        <v>100</v>
      </c>
      <c r="F31" s="51">
        <f t="shared" si="1"/>
        <v>0.16260162601626016</v>
      </c>
      <c r="G31" s="50"/>
    </row>
    <row r="32" spans="1:7" ht="15.95" customHeight="1">
      <c r="A32" s="41">
        <v>7</v>
      </c>
      <c r="B32" s="37" t="s">
        <v>80</v>
      </c>
      <c r="C32" s="38" t="s">
        <v>73</v>
      </c>
      <c r="D32" s="32">
        <v>94</v>
      </c>
      <c r="E32" s="32">
        <v>4</v>
      </c>
      <c r="F32" s="39">
        <f t="shared" ref="F32:F35" si="9">E32/D32</f>
        <v>4.2553191489361701E-2</v>
      </c>
      <c r="G32" s="43">
        <v>3</v>
      </c>
    </row>
    <row r="33" spans="1:7" ht="15.95" customHeight="1">
      <c r="A33" s="47"/>
      <c r="B33" s="37"/>
      <c r="C33" s="38" t="s">
        <v>74</v>
      </c>
      <c r="D33" s="32">
        <v>85</v>
      </c>
      <c r="E33" s="32">
        <v>11</v>
      </c>
      <c r="F33" s="39">
        <f t="shared" si="9"/>
        <v>0.12941176470588237</v>
      </c>
      <c r="G33" s="43">
        <v>8</v>
      </c>
    </row>
    <row r="34" spans="1:7" ht="15.95" customHeight="1">
      <c r="A34" s="47"/>
      <c r="B34" s="37"/>
      <c r="C34" s="38" t="s">
        <v>75</v>
      </c>
      <c r="D34" s="32">
        <v>56</v>
      </c>
      <c r="E34" s="32">
        <v>12</v>
      </c>
      <c r="F34" s="39">
        <f t="shared" si="9"/>
        <v>0.21428571428571427</v>
      </c>
      <c r="G34" s="43">
        <v>0</v>
      </c>
    </row>
    <row r="35" spans="1:7" ht="15.95" customHeight="1">
      <c r="A35" s="48"/>
      <c r="B35" s="37"/>
      <c r="C35" s="40" t="s">
        <v>76</v>
      </c>
      <c r="D35" s="32">
        <f t="shared" ref="D35" si="10">D32+D33+D34</f>
        <v>235</v>
      </c>
      <c r="E35" s="32">
        <f t="shared" ref="E35" si="11">E32+E33+E34</f>
        <v>27</v>
      </c>
      <c r="F35" s="39">
        <f t="shared" si="9"/>
        <v>0.1148936170212766</v>
      </c>
      <c r="G35" s="43">
        <v>11</v>
      </c>
    </row>
    <row r="36" spans="1:7" s="17" customFormat="1" ht="15.95" customHeight="1">
      <c r="A36" s="41">
        <v>7</v>
      </c>
      <c r="B36" s="37" t="s">
        <v>81</v>
      </c>
      <c r="C36" s="42" t="s">
        <v>73</v>
      </c>
      <c r="D36" s="32">
        <v>431</v>
      </c>
      <c r="E36" s="32">
        <v>35</v>
      </c>
      <c r="F36" s="51">
        <f t="shared" si="1"/>
        <v>8.1206496519721574E-2</v>
      </c>
      <c r="G36" s="43">
        <v>31</v>
      </c>
    </row>
    <row r="37" spans="1:7" s="17" customFormat="1" ht="15.95" customHeight="1">
      <c r="A37" s="44"/>
      <c r="B37" s="45"/>
      <c r="C37" s="42" t="s">
        <v>74</v>
      </c>
      <c r="D37" s="32">
        <v>380</v>
      </c>
      <c r="E37" s="32">
        <v>95</v>
      </c>
      <c r="F37" s="51">
        <f t="shared" si="1"/>
        <v>0.25</v>
      </c>
      <c r="G37" s="43">
        <v>48</v>
      </c>
    </row>
    <row r="38" spans="1:7" s="17" customFormat="1" ht="15.95" customHeight="1">
      <c r="A38" s="44"/>
      <c r="B38" s="45"/>
      <c r="C38" s="42" t="s">
        <v>75</v>
      </c>
      <c r="D38" s="32">
        <v>309</v>
      </c>
      <c r="E38" s="32">
        <v>153</v>
      </c>
      <c r="F38" s="51">
        <f t="shared" si="1"/>
        <v>0.49514563106796117</v>
      </c>
      <c r="G38" s="43">
        <v>1</v>
      </c>
    </row>
    <row r="39" spans="1:7" s="17" customFormat="1" ht="15.95" customHeight="1">
      <c r="A39" s="46"/>
      <c r="B39" s="45"/>
      <c r="C39" s="40" t="s">
        <v>76</v>
      </c>
      <c r="D39" s="49">
        <f t="shared" ref="D39:E39" si="12">D36+D37+D38</f>
        <v>1120</v>
      </c>
      <c r="E39" s="49">
        <f t="shared" si="12"/>
        <v>283</v>
      </c>
      <c r="F39" s="51">
        <f t="shared" si="1"/>
        <v>0.25267857142857142</v>
      </c>
      <c r="G39" s="43">
        <v>80</v>
      </c>
    </row>
    <row r="40" spans="1:7" ht="15.95" customHeight="1">
      <c r="A40" s="41">
        <v>8</v>
      </c>
      <c r="B40" s="37" t="s">
        <v>15</v>
      </c>
      <c r="C40" s="38" t="s">
        <v>73</v>
      </c>
      <c r="D40" s="32">
        <v>450</v>
      </c>
      <c r="E40" s="32">
        <v>46</v>
      </c>
      <c r="F40" s="39">
        <f t="shared" si="1"/>
        <v>0.10222222222222223</v>
      </c>
      <c r="G40" s="43">
        <v>46</v>
      </c>
    </row>
    <row r="41" spans="1:7" ht="15.95" customHeight="1">
      <c r="A41" s="47"/>
      <c r="B41" s="37"/>
      <c r="C41" s="38" t="s">
        <v>74</v>
      </c>
      <c r="D41" s="32">
        <v>382</v>
      </c>
      <c r="E41" s="32">
        <v>111</v>
      </c>
      <c r="F41" s="39">
        <f t="shared" si="1"/>
        <v>0.29057591623036649</v>
      </c>
      <c r="G41" s="43">
        <v>56</v>
      </c>
    </row>
    <row r="42" spans="1:7" ht="15.95" customHeight="1">
      <c r="A42" s="47"/>
      <c r="B42" s="37"/>
      <c r="C42" s="38" t="s">
        <v>75</v>
      </c>
      <c r="D42" s="32">
        <v>386</v>
      </c>
      <c r="E42" s="32">
        <v>203</v>
      </c>
      <c r="F42" s="39">
        <f t="shared" si="1"/>
        <v>0.52590673575129532</v>
      </c>
      <c r="G42" s="43">
        <v>0</v>
      </c>
    </row>
    <row r="43" spans="1:7" ht="15.95" customHeight="1">
      <c r="A43" s="48"/>
      <c r="B43" s="37"/>
      <c r="C43" s="40" t="s">
        <v>76</v>
      </c>
      <c r="D43" s="32">
        <f t="shared" ref="D43:E43" si="13">D40+D41+D42</f>
        <v>1218</v>
      </c>
      <c r="E43" s="32">
        <f t="shared" si="13"/>
        <v>360</v>
      </c>
      <c r="F43" s="39">
        <f t="shared" si="1"/>
        <v>0.29556650246305421</v>
      </c>
      <c r="G43" s="43">
        <v>102</v>
      </c>
    </row>
    <row r="44" spans="1:7" ht="15.95" customHeight="1">
      <c r="A44" s="41">
        <v>9</v>
      </c>
      <c r="B44" s="37" t="s">
        <v>16</v>
      </c>
      <c r="C44" s="38" t="s">
        <v>73</v>
      </c>
      <c r="D44" s="32">
        <v>93</v>
      </c>
      <c r="E44" s="32">
        <v>0</v>
      </c>
      <c r="F44" s="52">
        <f t="shared" si="1"/>
        <v>0</v>
      </c>
      <c r="G44" s="43"/>
    </row>
    <row r="45" spans="1:7" ht="15.95" customHeight="1">
      <c r="A45" s="47"/>
      <c r="B45" s="37"/>
      <c r="C45" s="38" t="s">
        <v>74</v>
      </c>
      <c r="D45" s="32">
        <v>70</v>
      </c>
      <c r="E45" s="32">
        <v>0</v>
      </c>
      <c r="F45" s="52">
        <f t="shared" si="1"/>
        <v>0</v>
      </c>
      <c r="G45" s="43"/>
    </row>
    <row r="46" spans="1:7" ht="15.95" customHeight="1">
      <c r="A46" s="47"/>
      <c r="B46" s="37"/>
      <c r="C46" s="38" t="s">
        <v>75</v>
      </c>
      <c r="D46" s="32">
        <v>55</v>
      </c>
      <c r="E46" s="32">
        <v>3</v>
      </c>
      <c r="F46" s="39">
        <f t="shared" si="1"/>
        <v>5.4545454545454543E-2</v>
      </c>
      <c r="G46" s="43"/>
    </row>
    <row r="47" spans="1:7" ht="15.95" customHeight="1">
      <c r="A47" s="48"/>
      <c r="B47" s="37"/>
      <c r="C47" s="40" t="s">
        <v>76</v>
      </c>
      <c r="D47" s="32">
        <f t="shared" ref="D47:E47" si="14">D44+D45+D46</f>
        <v>218</v>
      </c>
      <c r="E47" s="32">
        <f t="shared" si="14"/>
        <v>3</v>
      </c>
      <c r="F47" s="39">
        <f t="shared" si="1"/>
        <v>1.3761467889908258E-2</v>
      </c>
      <c r="G47" s="43"/>
    </row>
    <row r="48" spans="1:7" ht="15.95" customHeight="1">
      <c r="A48" s="41">
        <v>10</v>
      </c>
      <c r="B48" s="37" t="s">
        <v>17</v>
      </c>
      <c r="C48" s="38" t="s">
        <v>73</v>
      </c>
      <c r="D48" s="32">
        <v>79</v>
      </c>
      <c r="E48" s="32">
        <v>12</v>
      </c>
      <c r="F48" s="39">
        <f t="shared" si="1"/>
        <v>0.15189873417721519</v>
      </c>
      <c r="G48" s="43">
        <v>12</v>
      </c>
    </row>
    <row r="49" spans="1:7" ht="15.95" customHeight="1">
      <c r="A49" s="47"/>
      <c r="B49" s="37"/>
      <c r="C49" s="38" t="s">
        <v>74</v>
      </c>
      <c r="D49" s="32">
        <v>68</v>
      </c>
      <c r="E49" s="32">
        <v>26</v>
      </c>
      <c r="F49" s="39">
        <f t="shared" si="1"/>
        <v>0.38235294117647056</v>
      </c>
      <c r="G49" s="43">
        <v>14</v>
      </c>
    </row>
    <row r="50" spans="1:7" ht="15.95" customHeight="1">
      <c r="A50" s="47"/>
      <c r="B50" s="37"/>
      <c r="C50" s="38" t="s">
        <v>75</v>
      </c>
      <c r="D50" s="32">
        <v>71</v>
      </c>
      <c r="E50" s="32">
        <v>36</v>
      </c>
      <c r="F50" s="39">
        <f t="shared" si="1"/>
        <v>0.50704225352112675</v>
      </c>
      <c r="G50" s="43">
        <v>0</v>
      </c>
    </row>
    <row r="51" spans="1:7" ht="15.95" customHeight="1">
      <c r="A51" s="48"/>
      <c r="B51" s="37"/>
      <c r="C51" s="40" t="s">
        <v>76</v>
      </c>
      <c r="D51" s="32">
        <f t="shared" ref="D51:E51" si="15">D48+D49+D50</f>
        <v>218</v>
      </c>
      <c r="E51" s="32">
        <f t="shared" si="15"/>
        <v>74</v>
      </c>
      <c r="F51" s="39">
        <f t="shared" si="1"/>
        <v>0.33944954128440369</v>
      </c>
      <c r="G51" s="43">
        <v>26</v>
      </c>
    </row>
    <row r="52" spans="1:7" ht="15.95" customHeight="1">
      <c r="A52" s="41">
        <v>11</v>
      </c>
      <c r="B52" s="37" t="s">
        <v>18</v>
      </c>
      <c r="C52" s="38" t="s">
        <v>73</v>
      </c>
      <c r="D52" s="32">
        <v>290</v>
      </c>
      <c r="E52" s="32">
        <v>0</v>
      </c>
      <c r="F52" s="52">
        <f t="shared" si="1"/>
        <v>0</v>
      </c>
      <c r="G52" s="43">
        <v>0</v>
      </c>
    </row>
    <row r="53" spans="1:7" ht="15.95" customHeight="1">
      <c r="A53" s="47"/>
      <c r="B53" s="37"/>
      <c r="C53" s="38" t="s">
        <v>74</v>
      </c>
      <c r="D53" s="32">
        <v>214</v>
      </c>
      <c r="E53" s="32">
        <v>23</v>
      </c>
      <c r="F53" s="39">
        <f t="shared" si="1"/>
        <v>0.10747663551401869</v>
      </c>
      <c r="G53" s="43">
        <v>13</v>
      </c>
    </row>
    <row r="54" spans="1:7" ht="15.95" customHeight="1">
      <c r="A54" s="47"/>
      <c r="B54" s="37"/>
      <c r="C54" s="38" t="s">
        <v>75</v>
      </c>
      <c r="D54" s="32">
        <v>198</v>
      </c>
      <c r="E54" s="32">
        <v>67</v>
      </c>
      <c r="F54" s="39">
        <f t="shared" si="1"/>
        <v>0.3383838383838384</v>
      </c>
      <c r="G54" s="43">
        <v>0</v>
      </c>
    </row>
    <row r="55" spans="1:7" ht="15.95" customHeight="1">
      <c r="A55" s="48"/>
      <c r="B55" s="37"/>
      <c r="C55" s="40" t="s">
        <v>76</v>
      </c>
      <c r="D55" s="32">
        <f t="shared" ref="D55:E55" si="16">D52+D53+D54</f>
        <v>702</v>
      </c>
      <c r="E55" s="32">
        <f t="shared" si="16"/>
        <v>90</v>
      </c>
      <c r="F55" s="39">
        <f t="shared" si="1"/>
        <v>0.12820512820512819</v>
      </c>
      <c r="G55" s="43">
        <v>13</v>
      </c>
    </row>
    <row r="56" spans="1:7" ht="15.95" customHeight="1">
      <c r="A56" s="41">
        <v>12</v>
      </c>
      <c r="B56" s="37" t="s">
        <v>19</v>
      </c>
      <c r="C56" s="38" t="s">
        <v>73</v>
      </c>
      <c r="D56" s="32">
        <v>214</v>
      </c>
      <c r="E56" s="32">
        <v>0</v>
      </c>
      <c r="F56" s="39">
        <f t="shared" si="1"/>
        <v>0</v>
      </c>
      <c r="G56" s="43"/>
    </row>
    <row r="57" spans="1:7" ht="15.95" customHeight="1">
      <c r="A57" s="47"/>
      <c r="B57" s="37"/>
      <c r="C57" s="38" t="s">
        <v>74</v>
      </c>
      <c r="D57" s="32">
        <v>150</v>
      </c>
      <c r="E57" s="32">
        <v>29</v>
      </c>
      <c r="F57" s="39">
        <f t="shared" si="1"/>
        <v>0.19333333333333333</v>
      </c>
      <c r="G57" s="43"/>
    </row>
    <row r="58" spans="1:7" ht="15.95" customHeight="1">
      <c r="A58" s="47"/>
      <c r="B58" s="37"/>
      <c r="C58" s="38" t="s">
        <v>75</v>
      </c>
      <c r="D58" s="32">
        <v>160</v>
      </c>
      <c r="E58" s="32">
        <v>68</v>
      </c>
      <c r="F58" s="39">
        <f t="shared" si="1"/>
        <v>0.42499999999999999</v>
      </c>
      <c r="G58" s="43"/>
    </row>
    <row r="59" spans="1:7" ht="15.95" customHeight="1">
      <c r="A59" s="48"/>
      <c r="B59" s="37"/>
      <c r="C59" s="40" t="s">
        <v>76</v>
      </c>
      <c r="D59" s="32">
        <f t="shared" ref="D59:E59" si="17">D56+D57+D58</f>
        <v>524</v>
      </c>
      <c r="E59" s="32">
        <f t="shared" si="17"/>
        <v>97</v>
      </c>
      <c r="F59" s="39">
        <f t="shared" si="1"/>
        <v>0.1851145038167939</v>
      </c>
      <c r="G59" s="43"/>
    </row>
    <row r="60" spans="1:7" ht="15.95" customHeight="1">
      <c r="A60" s="41">
        <v>13</v>
      </c>
      <c r="B60" s="37" t="s">
        <v>20</v>
      </c>
      <c r="C60" s="38" t="s">
        <v>73</v>
      </c>
      <c r="D60" s="32">
        <v>192</v>
      </c>
      <c r="E60" s="32">
        <v>0</v>
      </c>
      <c r="F60" s="39">
        <f t="shared" si="1"/>
        <v>0</v>
      </c>
      <c r="G60" s="43">
        <v>0</v>
      </c>
    </row>
    <row r="61" spans="1:7" ht="15.95" customHeight="1">
      <c r="A61" s="47"/>
      <c r="B61" s="37"/>
      <c r="C61" s="38" t="s">
        <v>74</v>
      </c>
      <c r="D61" s="32">
        <v>148</v>
      </c>
      <c r="E61" s="53">
        <v>50</v>
      </c>
      <c r="F61" s="39">
        <f t="shared" si="1"/>
        <v>0.33783783783783783</v>
      </c>
      <c r="G61" s="43">
        <v>18</v>
      </c>
    </row>
    <row r="62" spans="1:7" ht="15.95" customHeight="1">
      <c r="A62" s="47"/>
      <c r="B62" s="37"/>
      <c r="C62" s="38" t="s">
        <v>75</v>
      </c>
      <c r="D62" s="32">
        <v>137</v>
      </c>
      <c r="E62" s="32">
        <v>112</v>
      </c>
      <c r="F62" s="39">
        <f t="shared" si="1"/>
        <v>0.81751824817518248</v>
      </c>
      <c r="G62" s="43">
        <v>2</v>
      </c>
    </row>
    <row r="63" spans="1:7" ht="15.95" customHeight="1">
      <c r="A63" s="48"/>
      <c r="B63" s="37"/>
      <c r="C63" s="40" t="s">
        <v>76</v>
      </c>
      <c r="D63" s="32">
        <f t="shared" ref="D63:E63" si="18">D60+D61+D62</f>
        <v>477</v>
      </c>
      <c r="E63" s="32">
        <f t="shared" si="18"/>
        <v>162</v>
      </c>
      <c r="F63" s="39">
        <f t="shared" si="1"/>
        <v>0.33962264150943394</v>
      </c>
      <c r="G63" s="43">
        <v>20</v>
      </c>
    </row>
    <row r="64" spans="1:7" s="17" customFormat="1" ht="15.95" customHeight="1">
      <c r="A64" s="41">
        <v>14</v>
      </c>
      <c r="B64" s="37" t="s">
        <v>21</v>
      </c>
      <c r="C64" s="42" t="s">
        <v>73</v>
      </c>
      <c r="D64" s="32">
        <v>223</v>
      </c>
      <c r="E64" s="32">
        <v>62</v>
      </c>
      <c r="F64" s="51">
        <f t="shared" si="1"/>
        <v>0.27802690582959644</v>
      </c>
      <c r="G64" s="50">
        <v>34</v>
      </c>
    </row>
    <row r="65" spans="1:7" s="17" customFormat="1" ht="15.95" customHeight="1">
      <c r="A65" s="44"/>
      <c r="B65" s="45"/>
      <c r="C65" s="42" t="s">
        <v>74</v>
      </c>
      <c r="D65" s="32">
        <v>218</v>
      </c>
      <c r="E65" s="32">
        <v>83</v>
      </c>
      <c r="F65" s="51">
        <f t="shared" si="1"/>
        <v>0.38073394495412843</v>
      </c>
      <c r="G65" s="50">
        <v>0</v>
      </c>
    </row>
    <row r="66" spans="1:7" s="17" customFormat="1" ht="15.95" customHeight="1">
      <c r="A66" s="44"/>
      <c r="B66" s="45"/>
      <c r="C66" s="42" t="s">
        <v>75</v>
      </c>
      <c r="D66" s="32">
        <v>159</v>
      </c>
      <c r="E66" s="32">
        <v>72</v>
      </c>
      <c r="F66" s="51">
        <f t="shared" si="1"/>
        <v>0.45283018867924529</v>
      </c>
      <c r="G66" s="50">
        <v>0</v>
      </c>
    </row>
    <row r="67" spans="1:7" s="17" customFormat="1" ht="15.95" customHeight="1">
      <c r="A67" s="46"/>
      <c r="B67" s="45"/>
      <c r="C67" s="40" t="s">
        <v>76</v>
      </c>
      <c r="D67" s="49">
        <f t="shared" ref="D67:E67" si="19">D64+D65+D66</f>
        <v>600</v>
      </c>
      <c r="E67" s="49">
        <f t="shared" si="19"/>
        <v>217</v>
      </c>
      <c r="F67" s="51">
        <f t="shared" si="1"/>
        <v>0.36166666666666669</v>
      </c>
      <c r="G67" s="50">
        <v>34</v>
      </c>
    </row>
    <row r="68" spans="1:7" ht="15.95" customHeight="1">
      <c r="A68" s="41">
        <v>15</v>
      </c>
      <c r="B68" s="37" t="s">
        <v>22</v>
      </c>
      <c r="C68" s="38" t="s">
        <v>73</v>
      </c>
      <c r="D68" s="32">
        <v>240</v>
      </c>
      <c r="E68" s="32">
        <v>16</v>
      </c>
      <c r="F68" s="39">
        <f t="shared" si="1"/>
        <v>6.6666666666666666E-2</v>
      </c>
      <c r="G68" s="43">
        <v>16</v>
      </c>
    </row>
    <row r="69" spans="1:7" ht="15.95" customHeight="1">
      <c r="A69" s="47"/>
      <c r="B69" s="37"/>
      <c r="C69" s="38" t="s">
        <v>74</v>
      </c>
      <c r="D69" s="32">
        <v>188</v>
      </c>
      <c r="E69" s="32">
        <v>32</v>
      </c>
      <c r="F69" s="39">
        <f t="shared" si="1"/>
        <v>0.1702127659574468</v>
      </c>
      <c r="G69" s="43">
        <v>13</v>
      </c>
    </row>
    <row r="70" spans="1:7" ht="15.95" customHeight="1">
      <c r="A70" s="47"/>
      <c r="B70" s="37"/>
      <c r="C70" s="38" t="s">
        <v>75</v>
      </c>
      <c r="D70" s="32">
        <v>173</v>
      </c>
      <c r="E70" s="32">
        <v>66</v>
      </c>
      <c r="F70" s="39">
        <f t="shared" si="1"/>
        <v>0.38150289017341038</v>
      </c>
      <c r="G70" s="43">
        <v>0</v>
      </c>
    </row>
    <row r="71" spans="1:7" ht="15.95" customHeight="1">
      <c r="A71" s="48"/>
      <c r="B71" s="37"/>
      <c r="C71" s="40" t="s">
        <v>76</v>
      </c>
      <c r="D71" s="32">
        <f t="shared" ref="D71:E71" si="20">D68+D69+D70</f>
        <v>601</v>
      </c>
      <c r="E71" s="32">
        <f t="shared" si="20"/>
        <v>114</v>
      </c>
      <c r="F71" s="39">
        <f t="shared" si="1"/>
        <v>0.18968386023294509</v>
      </c>
      <c r="G71" s="43">
        <v>29</v>
      </c>
    </row>
    <row r="72" spans="1:7" ht="15.95" customHeight="1">
      <c r="A72" s="41">
        <v>16</v>
      </c>
      <c r="B72" s="37" t="s">
        <v>23</v>
      </c>
      <c r="C72" s="38" t="s">
        <v>73</v>
      </c>
      <c r="D72" s="32">
        <v>180</v>
      </c>
      <c r="E72" s="32">
        <v>0</v>
      </c>
      <c r="F72" s="52">
        <f t="shared" si="1"/>
        <v>0</v>
      </c>
      <c r="G72" s="43"/>
    </row>
    <row r="73" spans="1:7" ht="15.95" customHeight="1">
      <c r="A73" s="47"/>
      <c r="B73" s="37"/>
      <c r="C73" s="38" t="s">
        <v>74</v>
      </c>
      <c r="D73" s="32">
        <v>168</v>
      </c>
      <c r="E73" s="32">
        <v>22</v>
      </c>
      <c r="F73" s="39">
        <f t="shared" si="1"/>
        <v>0.13095238095238096</v>
      </c>
      <c r="G73" s="43"/>
    </row>
    <row r="74" spans="1:7" ht="15.95" customHeight="1">
      <c r="A74" s="47"/>
      <c r="B74" s="37"/>
      <c r="C74" s="38" t="s">
        <v>75</v>
      </c>
      <c r="D74" s="32">
        <v>157</v>
      </c>
      <c r="E74" s="32">
        <v>68</v>
      </c>
      <c r="F74" s="39">
        <f t="shared" si="1"/>
        <v>0.43312101910828027</v>
      </c>
      <c r="G74" s="43"/>
    </row>
    <row r="75" spans="1:7" ht="15.95" customHeight="1">
      <c r="A75" s="48"/>
      <c r="B75" s="37"/>
      <c r="C75" s="40" t="s">
        <v>76</v>
      </c>
      <c r="D75" s="32">
        <f t="shared" ref="D75:E75" si="21">D72+D73+D74</f>
        <v>505</v>
      </c>
      <c r="E75" s="32">
        <f t="shared" si="21"/>
        <v>90</v>
      </c>
      <c r="F75" s="39">
        <f t="shared" si="1"/>
        <v>0.17821782178217821</v>
      </c>
      <c r="G75" s="43"/>
    </row>
    <row r="76" spans="1:7" ht="15.95" customHeight="1">
      <c r="A76" s="41">
        <v>17</v>
      </c>
      <c r="B76" s="37" t="s">
        <v>24</v>
      </c>
      <c r="C76" s="38" t="s">
        <v>73</v>
      </c>
      <c r="D76" s="32">
        <v>112</v>
      </c>
      <c r="E76" s="32">
        <v>0</v>
      </c>
      <c r="F76" s="52">
        <f t="shared" si="1"/>
        <v>0</v>
      </c>
      <c r="G76" s="43"/>
    </row>
    <row r="77" spans="1:7" ht="15.95" customHeight="1">
      <c r="A77" s="47"/>
      <c r="B77" s="37"/>
      <c r="C77" s="38" t="s">
        <v>74</v>
      </c>
      <c r="D77" s="32">
        <v>78</v>
      </c>
      <c r="E77" s="32">
        <v>15</v>
      </c>
      <c r="F77" s="39">
        <f t="shared" si="1"/>
        <v>0.19230769230769232</v>
      </c>
      <c r="G77" s="43"/>
    </row>
    <row r="78" spans="1:7" ht="15.95" customHeight="1">
      <c r="A78" s="47"/>
      <c r="B78" s="37"/>
      <c r="C78" s="38" t="s">
        <v>75</v>
      </c>
      <c r="D78" s="32">
        <v>59</v>
      </c>
      <c r="E78" s="32">
        <v>21</v>
      </c>
      <c r="F78" s="39">
        <f t="shared" si="1"/>
        <v>0.3559322033898305</v>
      </c>
      <c r="G78" s="43"/>
    </row>
    <row r="79" spans="1:7" ht="15.95" customHeight="1">
      <c r="A79" s="48"/>
      <c r="B79" s="37"/>
      <c r="C79" s="40" t="s">
        <v>76</v>
      </c>
      <c r="D79" s="32">
        <f t="shared" ref="D79:E79" si="22">D76+D77+D78</f>
        <v>249</v>
      </c>
      <c r="E79" s="32">
        <f t="shared" si="22"/>
        <v>36</v>
      </c>
      <c r="F79" s="39">
        <f t="shared" si="1"/>
        <v>0.14457831325301204</v>
      </c>
      <c r="G79" s="43"/>
    </row>
    <row r="80" spans="1:7" ht="15.95" customHeight="1">
      <c r="A80" s="41">
        <v>18</v>
      </c>
      <c r="B80" s="37" t="s">
        <v>25</v>
      </c>
      <c r="C80" s="38" t="s">
        <v>73</v>
      </c>
      <c r="D80" s="32">
        <v>95</v>
      </c>
      <c r="E80" s="32">
        <v>0</v>
      </c>
      <c r="F80" s="52">
        <f t="shared" si="1"/>
        <v>0</v>
      </c>
      <c r="G80" s="43">
        <v>0</v>
      </c>
    </row>
    <row r="81" spans="1:7" ht="15.95" customHeight="1">
      <c r="A81" s="47"/>
      <c r="B81" s="37"/>
      <c r="C81" s="38" t="s">
        <v>74</v>
      </c>
      <c r="D81" s="32">
        <v>88</v>
      </c>
      <c r="E81" s="32">
        <v>15</v>
      </c>
      <c r="F81" s="39">
        <f t="shared" si="1"/>
        <v>0.17045454545454544</v>
      </c>
      <c r="G81" s="43">
        <v>9</v>
      </c>
    </row>
    <row r="82" spans="1:7" ht="15.95" customHeight="1">
      <c r="A82" s="47"/>
      <c r="B82" s="37"/>
      <c r="C82" s="38" t="s">
        <v>75</v>
      </c>
      <c r="D82" s="32">
        <v>73</v>
      </c>
      <c r="E82" s="32">
        <v>25</v>
      </c>
      <c r="F82" s="39">
        <f t="shared" si="1"/>
        <v>0.34246575342465752</v>
      </c>
      <c r="G82" s="43">
        <v>0</v>
      </c>
    </row>
    <row r="83" spans="1:7" ht="15.95" customHeight="1">
      <c r="A83" s="48"/>
      <c r="B83" s="37"/>
      <c r="C83" s="40" t="s">
        <v>76</v>
      </c>
      <c r="D83" s="32">
        <f t="shared" ref="D83:E83" si="23">D80+D81+D82</f>
        <v>256</v>
      </c>
      <c r="E83" s="32">
        <f t="shared" si="23"/>
        <v>40</v>
      </c>
      <c r="F83" s="39">
        <f t="shared" si="1"/>
        <v>0.15625</v>
      </c>
      <c r="G83" s="43">
        <v>9</v>
      </c>
    </row>
    <row r="84" spans="1:7" s="17" customFormat="1" ht="15.95" customHeight="1">
      <c r="A84" s="41">
        <v>19</v>
      </c>
      <c r="B84" s="37" t="s">
        <v>26</v>
      </c>
      <c r="C84" s="42" t="s">
        <v>73</v>
      </c>
      <c r="D84" s="32">
        <v>108</v>
      </c>
      <c r="E84" s="32">
        <v>0</v>
      </c>
      <c r="F84" s="49">
        <f t="shared" si="1"/>
        <v>0</v>
      </c>
      <c r="G84" s="43">
        <v>0</v>
      </c>
    </row>
    <row r="85" spans="1:7" s="17" customFormat="1" ht="15.95" customHeight="1">
      <c r="A85" s="44"/>
      <c r="B85" s="45"/>
      <c r="C85" s="42" t="s">
        <v>74</v>
      </c>
      <c r="D85" s="32">
        <v>112</v>
      </c>
      <c r="E85" s="32">
        <v>20</v>
      </c>
      <c r="F85" s="51">
        <f t="shared" si="1"/>
        <v>0.17857142857142858</v>
      </c>
      <c r="G85" s="43">
        <v>5</v>
      </c>
    </row>
    <row r="86" spans="1:7" s="17" customFormat="1" ht="15.95" customHeight="1">
      <c r="A86" s="44"/>
      <c r="B86" s="45"/>
      <c r="C86" s="42" t="s">
        <v>75</v>
      </c>
      <c r="D86" s="32">
        <v>100</v>
      </c>
      <c r="E86" s="32">
        <v>36</v>
      </c>
      <c r="F86" s="51">
        <f t="shared" si="1"/>
        <v>0.36</v>
      </c>
      <c r="G86" s="43">
        <v>36</v>
      </c>
    </row>
    <row r="87" spans="1:7" s="17" customFormat="1" ht="15.95" customHeight="1">
      <c r="A87" s="46"/>
      <c r="B87" s="45"/>
      <c r="C87" s="40" t="s">
        <v>76</v>
      </c>
      <c r="D87" s="49">
        <f t="shared" ref="D87:E87" si="24">D84+D85+D86</f>
        <v>320</v>
      </c>
      <c r="E87" s="49">
        <f t="shared" si="24"/>
        <v>56</v>
      </c>
      <c r="F87" s="51">
        <f t="shared" si="1"/>
        <v>0.17499999999999999</v>
      </c>
      <c r="G87" s="43">
        <v>41</v>
      </c>
    </row>
    <row r="88" spans="1:7" s="17" customFormat="1" ht="15.95" customHeight="1">
      <c r="A88" s="54">
        <v>20</v>
      </c>
      <c r="B88" s="45" t="s">
        <v>27</v>
      </c>
      <c r="C88" s="42" t="s">
        <v>73</v>
      </c>
      <c r="D88" s="32">
        <v>123</v>
      </c>
      <c r="E88" s="32">
        <v>8</v>
      </c>
      <c r="F88" s="51">
        <f t="shared" si="1"/>
        <v>6.5040650406504072E-2</v>
      </c>
      <c r="G88" s="50"/>
    </row>
    <row r="89" spans="1:7" s="17" customFormat="1" ht="15.95" customHeight="1">
      <c r="A89" s="44"/>
      <c r="B89" s="45"/>
      <c r="C89" s="42" t="s">
        <v>74</v>
      </c>
      <c r="D89" s="32">
        <v>117</v>
      </c>
      <c r="E89" s="32">
        <v>32</v>
      </c>
      <c r="F89" s="51">
        <f t="shared" si="1"/>
        <v>0.27350427350427353</v>
      </c>
      <c r="G89" s="50"/>
    </row>
    <row r="90" spans="1:7" s="17" customFormat="1" ht="15.95" customHeight="1">
      <c r="A90" s="44"/>
      <c r="B90" s="45"/>
      <c r="C90" s="42" t="s">
        <v>75</v>
      </c>
      <c r="D90" s="32">
        <v>112</v>
      </c>
      <c r="E90" s="32">
        <v>69</v>
      </c>
      <c r="F90" s="51">
        <f t="shared" si="1"/>
        <v>0.6160714285714286</v>
      </c>
      <c r="G90" s="50"/>
    </row>
    <row r="91" spans="1:7" s="17" customFormat="1" ht="15.95" customHeight="1">
      <c r="A91" s="46"/>
      <c r="B91" s="45"/>
      <c r="C91" s="40" t="s">
        <v>76</v>
      </c>
      <c r="D91" s="49">
        <f>D88+D89+D90</f>
        <v>352</v>
      </c>
      <c r="E91" s="49">
        <f t="shared" ref="D91:E91" si="25">E88+E89+E90</f>
        <v>109</v>
      </c>
      <c r="F91" s="51">
        <f t="shared" si="1"/>
        <v>0.30965909090909088</v>
      </c>
      <c r="G91" s="50"/>
    </row>
    <row r="92" spans="1:7" ht="15.95" customHeight="1">
      <c r="A92" s="41">
        <v>21</v>
      </c>
      <c r="B92" s="37" t="s">
        <v>82</v>
      </c>
      <c r="C92" s="38" t="s">
        <v>73</v>
      </c>
      <c r="D92" s="32">
        <v>60</v>
      </c>
      <c r="E92" s="32">
        <v>4</v>
      </c>
      <c r="F92" s="39">
        <f t="shared" si="1"/>
        <v>6.6666666666666666E-2</v>
      </c>
      <c r="G92" s="43">
        <v>2</v>
      </c>
    </row>
    <row r="93" spans="1:7" ht="15.95" customHeight="1">
      <c r="A93" s="47"/>
      <c r="B93" s="45"/>
      <c r="C93" s="38" t="s">
        <v>74</v>
      </c>
      <c r="D93" s="32">
        <v>74</v>
      </c>
      <c r="E93" s="32">
        <v>6</v>
      </c>
      <c r="F93" s="39">
        <f t="shared" si="1"/>
        <v>8.1081081081081086E-2</v>
      </c>
      <c r="G93" s="43">
        <v>0</v>
      </c>
    </row>
    <row r="94" spans="1:7" ht="15.95" customHeight="1">
      <c r="A94" s="47"/>
      <c r="B94" s="45"/>
      <c r="C94" s="38" t="s">
        <v>75</v>
      </c>
      <c r="D94" s="32">
        <v>71</v>
      </c>
      <c r="E94" s="32">
        <v>8</v>
      </c>
      <c r="F94" s="39">
        <f t="shared" si="1"/>
        <v>0.11267605633802817</v>
      </c>
      <c r="G94" s="43">
        <v>0</v>
      </c>
    </row>
    <row r="95" spans="1:7" ht="15.95" customHeight="1">
      <c r="A95" s="48"/>
      <c r="B95" s="45"/>
      <c r="C95" s="40" t="s">
        <v>76</v>
      </c>
      <c r="D95" s="32">
        <f>D92+D93+D94</f>
        <v>205</v>
      </c>
      <c r="E95" s="32">
        <f>E92+E93+E94</f>
        <v>18</v>
      </c>
      <c r="F95" s="39">
        <f t="shared" si="1"/>
        <v>8.7804878048780483E-2</v>
      </c>
      <c r="G95" s="43">
        <v>2</v>
      </c>
    </row>
    <row r="96" spans="1:7" ht="15" customHeight="1"/>
    <row r="97" spans="1:1" ht="15" customHeight="1">
      <c r="A97" s="56" t="s">
        <v>83</v>
      </c>
    </row>
    <row r="98" spans="1:1" ht="15" customHeight="1"/>
    <row r="99" spans="1:1" ht="15" customHeight="1"/>
    <row r="100" spans="1:1" ht="15" customHeight="1"/>
    <row r="101" spans="1:1" ht="15" customHeight="1"/>
  </sheetData>
  <mergeCells count="48">
    <mergeCell ref="A32:A35"/>
    <mergeCell ref="B32:B35"/>
    <mergeCell ref="A84:A87"/>
    <mergeCell ref="B84:B87"/>
    <mergeCell ref="A88:A91"/>
    <mergeCell ref="B88:B91"/>
    <mergeCell ref="A92:A95"/>
    <mergeCell ref="B92:B95"/>
    <mergeCell ref="A52:A55"/>
    <mergeCell ref="B52:B55"/>
    <mergeCell ref="A56:A59"/>
    <mergeCell ref="B56:B59"/>
    <mergeCell ref="A80:A83"/>
    <mergeCell ref="B80:B83"/>
    <mergeCell ref="A40:A43"/>
    <mergeCell ref="B40:B43"/>
    <mergeCell ref="A44:A47"/>
    <mergeCell ref="B44:B47"/>
    <mergeCell ref="A48:A51"/>
    <mergeCell ref="B48:B51"/>
    <mergeCell ref="B16:B19"/>
    <mergeCell ref="B72:B75"/>
    <mergeCell ref="A20:A23"/>
    <mergeCell ref="B20:B23"/>
    <mergeCell ref="A24:A27"/>
    <mergeCell ref="B24:B27"/>
    <mergeCell ref="A28:A31"/>
    <mergeCell ref="B28:B31"/>
    <mergeCell ref="A60:A63"/>
    <mergeCell ref="B60:B63"/>
    <mergeCell ref="A64:A67"/>
    <mergeCell ref="B64:B67"/>
    <mergeCell ref="A68:A71"/>
    <mergeCell ref="B68:B71"/>
    <mergeCell ref="A36:A39"/>
    <mergeCell ref="B36:B39"/>
    <mergeCell ref="A1:G1"/>
    <mergeCell ref="A2:B2"/>
    <mergeCell ref="A76:A79"/>
    <mergeCell ref="B76:B79"/>
    <mergeCell ref="A4:A7"/>
    <mergeCell ref="B4:B7"/>
    <mergeCell ref="A8:A11"/>
    <mergeCell ref="A12:A15"/>
    <mergeCell ref="A16:A19"/>
    <mergeCell ref="A72:A75"/>
    <mergeCell ref="B8:B11"/>
    <mergeCell ref="B12:B15"/>
  </mergeCells>
  <phoneticPr fontId="1" type="noConversion"/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5"/>
  <sheetViews>
    <sheetView topLeftCell="A16" workbookViewId="0">
      <selection activeCell="A47" sqref="A47:XFD59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style="16" customWidth="1"/>
    <col min="6" max="6" width="24.625" style="16" customWidth="1"/>
    <col min="7" max="7" width="16.125" bestFit="1" customWidth="1"/>
  </cols>
  <sheetData>
    <row r="1" spans="1:7" ht="21.75">
      <c r="A1" s="20" t="s">
        <v>35</v>
      </c>
      <c r="B1" s="20"/>
      <c r="C1" s="20"/>
      <c r="D1" s="20"/>
      <c r="E1" s="20"/>
      <c r="F1" s="20"/>
      <c r="G1" s="20"/>
    </row>
    <row r="2" spans="1:7" ht="24" customHeight="1" thickBot="1">
      <c r="A2" s="21" t="s">
        <v>0</v>
      </c>
      <c r="B2" s="21"/>
      <c r="C2" s="1"/>
      <c r="D2" s="15"/>
      <c r="F2" s="15" t="s">
        <v>8</v>
      </c>
    </row>
    <row r="3" spans="1:7" ht="39" customHeight="1">
      <c r="A3" s="2" t="s">
        <v>1</v>
      </c>
      <c r="B3" s="3" t="s">
        <v>2</v>
      </c>
      <c r="C3" s="3" t="s">
        <v>3</v>
      </c>
      <c r="D3" s="9" t="s">
        <v>10</v>
      </c>
      <c r="E3" s="3" t="s">
        <v>4</v>
      </c>
      <c r="F3" s="8" t="s">
        <v>5</v>
      </c>
    </row>
    <row r="4" spans="1:7" ht="15.95" customHeight="1">
      <c r="A4" s="25">
        <v>0</v>
      </c>
      <c r="B4" s="19" t="s">
        <v>7</v>
      </c>
      <c r="C4" s="6" t="s">
        <v>31</v>
      </c>
      <c r="D4" s="6">
        <f>D8+D12+D16+D20+D24+D28+D32+D36+D40</f>
        <v>2090</v>
      </c>
      <c r="E4" s="18">
        <f>E8+E12+E16+E20+E24+E28+E32+E36+E40</f>
        <v>1772</v>
      </c>
      <c r="F4" s="13">
        <f t="shared" ref="F4:F19" si="0">E4/D4</f>
        <v>0.84784688995215307</v>
      </c>
    </row>
    <row r="5" spans="1:7" ht="15.95" customHeight="1">
      <c r="A5" s="25"/>
      <c r="B5" s="19"/>
      <c r="C5" s="6" t="s">
        <v>30</v>
      </c>
      <c r="D5" s="18">
        <f t="shared" ref="D5:E5" si="1">D9+D13+D17+D21+D25+D29+D33+D37+D41</f>
        <v>2115</v>
      </c>
      <c r="E5" s="18">
        <f t="shared" si="1"/>
        <v>1957</v>
      </c>
      <c r="F5" s="13">
        <f t="shared" si="0"/>
        <v>0.92529550827423168</v>
      </c>
    </row>
    <row r="6" spans="1:7" ht="15.95" customHeight="1">
      <c r="A6" s="25"/>
      <c r="B6" s="19"/>
      <c r="C6" s="6" t="s">
        <v>29</v>
      </c>
      <c r="D6" s="18">
        <f t="shared" ref="D6:E6" si="2">D10+D14+D18+D22+D26+D30+D34+D38+D42</f>
        <v>2085</v>
      </c>
      <c r="E6" s="18">
        <f t="shared" si="2"/>
        <v>2040</v>
      </c>
      <c r="F6" s="13">
        <f t="shared" si="0"/>
        <v>0.97841726618705038</v>
      </c>
    </row>
    <row r="7" spans="1:7" ht="15.95" customHeight="1">
      <c r="A7" s="25"/>
      <c r="B7" s="19"/>
      <c r="C7" s="4" t="s">
        <v>6</v>
      </c>
      <c r="D7" s="18">
        <f t="shared" ref="D7:E7" si="3">D11+D15+D19+D23+D27+D31+D35+D39+D43</f>
        <v>6290</v>
      </c>
      <c r="E7" s="18">
        <f t="shared" si="3"/>
        <v>5772</v>
      </c>
      <c r="F7" s="13">
        <f t="shared" si="0"/>
        <v>0.91764705882352937</v>
      </c>
    </row>
    <row r="8" spans="1:7" ht="15.95" customHeight="1">
      <c r="A8" s="25">
        <v>1</v>
      </c>
      <c r="B8" s="19" t="s">
        <v>56</v>
      </c>
      <c r="C8" s="6" t="s">
        <v>31</v>
      </c>
      <c r="D8" s="18">
        <v>457</v>
      </c>
      <c r="E8" s="18">
        <v>446</v>
      </c>
      <c r="F8" s="13">
        <f t="shared" si="0"/>
        <v>0.97592997811816196</v>
      </c>
    </row>
    <row r="9" spans="1:7" ht="15.95" customHeight="1">
      <c r="A9" s="25"/>
      <c r="B9" s="19"/>
      <c r="C9" s="6" t="s">
        <v>30</v>
      </c>
      <c r="D9" s="18">
        <v>481</v>
      </c>
      <c r="E9" s="18">
        <v>476</v>
      </c>
      <c r="F9" s="13">
        <f t="shared" si="0"/>
        <v>0.98960498960498966</v>
      </c>
    </row>
    <row r="10" spans="1:7" ht="15.95" customHeight="1">
      <c r="A10" s="25"/>
      <c r="B10" s="19"/>
      <c r="C10" s="6" t="s">
        <v>29</v>
      </c>
      <c r="D10" s="18">
        <v>544</v>
      </c>
      <c r="E10" s="18">
        <v>544</v>
      </c>
      <c r="F10" s="14">
        <f t="shared" si="0"/>
        <v>1</v>
      </c>
    </row>
    <row r="11" spans="1:7" ht="15.95" customHeight="1">
      <c r="A11" s="25"/>
      <c r="B11" s="19"/>
      <c r="C11" s="4" t="s">
        <v>9</v>
      </c>
      <c r="D11" s="6">
        <f>SUM(D8:D10)</f>
        <v>1482</v>
      </c>
      <c r="E11" s="18">
        <f>SUM(E8:E10)</f>
        <v>1466</v>
      </c>
      <c r="F11" s="13">
        <f t="shared" si="0"/>
        <v>0.9892037786774629</v>
      </c>
    </row>
    <row r="12" spans="1:7" ht="15.95" customHeight="1">
      <c r="A12" s="25">
        <v>2</v>
      </c>
      <c r="B12" s="19" t="s">
        <v>57</v>
      </c>
      <c r="C12" s="6" t="s">
        <v>31</v>
      </c>
      <c r="D12" s="18">
        <v>290</v>
      </c>
      <c r="E12" s="18">
        <v>277</v>
      </c>
      <c r="F12" s="13">
        <f t="shared" si="0"/>
        <v>0.95517241379310347</v>
      </c>
    </row>
    <row r="13" spans="1:7" ht="15.95" customHeight="1">
      <c r="A13" s="25"/>
      <c r="B13" s="19"/>
      <c r="C13" s="6" t="s">
        <v>30</v>
      </c>
      <c r="D13" s="18">
        <v>301</v>
      </c>
      <c r="E13" s="18">
        <v>299</v>
      </c>
      <c r="F13" s="13">
        <f t="shared" si="0"/>
        <v>0.99335548172757471</v>
      </c>
    </row>
    <row r="14" spans="1:7" ht="15.95" customHeight="1">
      <c r="A14" s="25"/>
      <c r="B14" s="19"/>
      <c r="C14" s="6" t="s">
        <v>29</v>
      </c>
      <c r="D14" s="18">
        <v>281</v>
      </c>
      <c r="E14" s="18">
        <v>279</v>
      </c>
      <c r="F14" s="13">
        <f t="shared" si="0"/>
        <v>0.99288256227758009</v>
      </c>
    </row>
    <row r="15" spans="1:7" ht="15.95" customHeight="1">
      <c r="A15" s="25"/>
      <c r="B15" s="19"/>
      <c r="C15" s="4" t="s">
        <v>9</v>
      </c>
      <c r="D15" s="6">
        <f>SUM(D12:D14)</f>
        <v>872</v>
      </c>
      <c r="E15" s="18">
        <f>SUM(E12:E14)</f>
        <v>855</v>
      </c>
      <c r="F15" s="13">
        <f t="shared" si="0"/>
        <v>0.98050458715596334</v>
      </c>
    </row>
    <row r="16" spans="1:7" ht="15.95" customHeight="1">
      <c r="A16" s="25">
        <v>3</v>
      </c>
      <c r="B16" s="19" t="s">
        <v>41</v>
      </c>
      <c r="C16" s="6" t="s">
        <v>42</v>
      </c>
      <c r="D16" s="6">
        <v>304</v>
      </c>
      <c r="E16" s="6">
        <v>297</v>
      </c>
      <c r="F16" s="13">
        <f t="shared" si="0"/>
        <v>0.97697368421052633</v>
      </c>
    </row>
    <row r="17" spans="1:9" ht="15.95" customHeight="1">
      <c r="A17" s="25"/>
      <c r="B17" s="19"/>
      <c r="C17" s="6" t="s">
        <v>43</v>
      </c>
      <c r="D17" s="6">
        <v>343</v>
      </c>
      <c r="E17" s="6">
        <v>330</v>
      </c>
      <c r="F17" s="13">
        <f t="shared" si="0"/>
        <v>0.96209912536443154</v>
      </c>
    </row>
    <row r="18" spans="1:9" ht="15.95" customHeight="1">
      <c r="A18" s="25"/>
      <c r="B18" s="19"/>
      <c r="C18" s="6" t="s">
        <v>44</v>
      </c>
      <c r="D18" s="6">
        <v>337</v>
      </c>
      <c r="E18" s="6">
        <v>334</v>
      </c>
      <c r="F18" s="13">
        <f t="shared" si="0"/>
        <v>0.99109792284866471</v>
      </c>
    </row>
    <row r="19" spans="1:9" ht="15.95" customHeight="1">
      <c r="A19" s="25"/>
      <c r="B19" s="19"/>
      <c r="C19" s="4" t="s">
        <v>45</v>
      </c>
      <c r="D19" s="6">
        <f>SUM(D16:D18)</f>
        <v>984</v>
      </c>
      <c r="E19" s="6">
        <f>SUM(E16:E18)</f>
        <v>961</v>
      </c>
      <c r="F19" s="13">
        <f t="shared" si="0"/>
        <v>0.97662601626016265</v>
      </c>
    </row>
    <row r="20" spans="1:9" ht="15.95" customHeight="1">
      <c r="A20" s="25">
        <v>4</v>
      </c>
      <c r="B20" s="19" t="s">
        <v>36</v>
      </c>
      <c r="C20" s="6" t="s">
        <v>37</v>
      </c>
      <c r="D20" s="6">
        <v>265</v>
      </c>
      <c r="E20" s="6">
        <v>244</v>
      </c>
      <c r="F20" s="13">
        <f t="shared" ref="F20:F31" si="4">E20/D20</f>
        <v>0.92075471698113209</v>
      </c>
    </row>
    <row r="21" spans="1:9" ht="15.95" customHeight="1">
      <c r="A21" s="25"/>
      <c r="B21" s="19"/>
      <c r="C21" s="6" t="s">
        <v>38</v>
      </c>
      <c r="D21" s="6">
        <v>280</v>
      </c>
      <c r="E21" s="6">
        <v>268</v>
      </c>
      <c r="F21" s="13">
        <f t="shared" si="4"/>
        <v>0.95714285714285718</v>
      </c>
    </row>
    <row r="22" spans="1:9" ht="15.95" customHeight="1">
      <c r="A22" s="25"/>
      <c r="B22" s="19"/>
      <c r="C22" s="6" t="s">
        <v>39</v>
      </c>
      <c r="D22" s="6">
        <v>285</v>
      </c>
      <c r="E22" s="6">
        <v>285</v>
      </c>
      <c r="F22" s="14">
        <f t="shared" si="4"/>
        <v>1</v>
      </c>
    </row>
    <row r="23" spans="1:9" ht="15.95" customHeight="1">
      <c r="A23" s="25"/>
      <c r="B23" s="19"/>
      <c r="C23" s="12" t="s">
        <v>40</v>
      </c>
      <c r="D23" s="6">
        <f>SUM(D20:D22)</f>
        <v>830</v>
      </c>
      <c r="E23" s="6">
        <f>SUM(E20:E22)</f>
        <v>797</v>
      </c>
      <c r="F23" s="13">
        <f t="shared" si="4"/>
        <v>0.96024096385542168</v>
      </c>
    </row>
    <row r="24" spans="1:9" ht="15.95" customHeight="1">
      <c r="A24" s="25">
        <v>5</v>
      </c>
      <c r="B24" s="19" t="s">
        <v>58</v>
      </c>
      <c r="C24" s="6" t="s">
        <v>31</v>
      </c>
      <c r="D24" s="7">
        <v>143</v>
      </c>
      <c r="E24" s="7">
        <v>62</v>
      </c>
      <c r="F24" s="13">
        <f>E24/D24</f>
        <v>0.43356643356643354</v>
      </c>
    </row>
    <row r="25" spans="1:9" ht="15.95" customHeight="1">
      <c r="A25" s="25"/>
      <c r="B25" s="19"/>
      <c r="C25" s="6" t="s">
        <v>30</v>
      </c>
      <c r="D25" s="7">
        <v>144</v>
      </c>
      <c r="E25" s="7">
        <v>87</v>
      </c>
      <c r="F25" s="13">
        <f>E25/D25</f>
        <v>0.60416666666666663</v>
      </c>
    </row>
    <row r="26" spans="1:9" ht="15.95" customHeight="1">
      <c r="A26" s="25"/>
      <c r="B26" s="19"/>
      <c r="C26" s="6" t="s">
        <v>29</v>
      </c>
      <c r="D26" s="7">
        <v>140</v>
      </c>
      <c r="E26" s="7">
        <v>113</v>
      </c>
      <c r="F26" s="13">
        <f>E26/D26</f>
        <v>0.80714285714285716</v>
      </c>
    </row>
    <row r="27" spans="1:9" ht="15.95" customHeight="1">
      <c r="A27" s="25"/>
      <c r="B27" s="19"/>
      <c r="C27" s="4" t="s">
        <v>9</v>
      </c>
      <c r="D27" s="7">
        <f>SUM(D24:D26)</f>
        <v>427</v>
      </c>
      <c r="E27" s="7">
        <f>SUM(E24:E26)</f>
        <v>262</v>
      </c>
      <c r="F27" s="13">
        <f>E27/D27</f>
        <v>0.61358313817330212</v>
      </c>
    </row>
    <row r="28" spans="1:9" ht="15.95" customHeight="1">
      <c r="A28" s="25">
        <v>6</v>
      </c>
      <c r="B28" s="19" t="s">
        <v>51</v>
      </c>
      <c r="C28" s="6" t="s">
        <v>42</v>
      </c>
      <c r="D28" s="6">
        <v>187</v>
      </c>
      <c r="E28" s="6">
        <v>170</v>
      </c>
      <c r="F28" s="13">
        <f t="shared" si="4"/>
        <v>0.90909090909090906</v>
      </c>
    </row>
    <row r="29" spans="1:9" ht="15.95" customHeight="1">
      <c r="A29" s="25"/>
      <c r="B29" s="19"/>
      <c r="C29" s="6" t="s">
        <v>43</v>
      </c>
      <c r="D29" s="6">
        <v>202</v>
      </c>
      <c r="E29" s="6">
        <v>194</v>
      </c>
      <c r="F29" s="13">
        <f t="shared" si="4"/>
        <v>0.96039603960396036</v>
      </c>
    </row>
    <row r="30" spans="1:9" ht="15.95" customHeight="1">
      <c r="A30" s="25"/>
      <c r="B30" s="19"/>
      <c r="C30" s="6" t="s">
        <v>44</v>
      </c>
      <c r="D30" s="6">
        <v>209</v>
      </c>
      <c r="E30" s="6">
        <v>207</v>
      </c>
      <c r="F30" s="13">
        <f t="shared" si="4"/>
        <v>0.99043062200956933</v>
      </c>
    </row>
    <row r="31" spans="1:9" ht="15.95" customHeight="1">
      <c r="A31" s="25"/>
      <c r="B31" s="19"/>
      <c r="C31" s="4" t="s">
        <v>45</v>
      </c>
      <c r="D31" s="6">
        <v>598</v>
      </c>
      <c r="E31" s="6">
        <v>574</v>
      </c>
      <c r="F31" s="13">
        <f t="shared" si="4"/>
        <v>0.95986622073578598</v>
      </c>
    </row>
    <row r="32" spans="1:9" ht="15.95" customHeight="1">
      <c r="A32" s="25">
        <v>7</v>
      </c>
      <c r="B32" s="19" t="s">
        <v>34</v>
      </c>
      <c r="C32" s="6" t="s">
        <v>31</v>
      </c>
      <c r="D32" s="6">
        <v>122</v>
      </c>
      <c r="E32" s="6">
        <v>95</v>
      </c>
      <c r="F32" s="13">
        <f t="shared" ref="F32:F39" si="5">E32/D32</f>
        <v>0.77868852459016391</v>
      </c>
      <c r="H32" s="11"/>
      <c r="I32" s="10"/>
    </row>
    <row r="33" spans="1:9" ht="15.95" customHeight="1">
      <c r="A33" s="25"/>
      <c r="B33" s="19"/>
      <c r="C33" s="6" t="s">
        <v>30</v>
      </c>
      <c r="D33" s="6">
        <v>136</v>
      </c>
      <c r="E33" s="6">
        <v>124</v>
      </c>
      <c r="F33" s="13">
        <f t="shared" si="5"/>
        <v>0.91176470588235292</v>
      </c>
      <c r="H33" s="11"/>
      <c r="I33" s="10"/>
    </row>
    <row r="34" spans="1:9" ht="15.95" customHeight="1">
      <c r="A34" s="25"/>
      <c r="B34" s="19"/>
      <c r="C34" s="6" t="s">
        <v>29</v>
      </c>
      <c r="D34" s="6">
        <v>141</v>
      </c>
      <c r="E34" s="6">
        <v>137</v>
      </c>
      <c r="F34" s="13">
        <f t="shared" si="5"/>
        <v>0.97163120567375882</v>
      </c>
      <c r="H34" s="11"/>
      <c r="I34" s="10"/>
    </row>
    <row r="35" spans="1:9" ht="15.95" customHeight="1">
      <c r="A35" s="25"/>
      <c r="B35" s="19"/>
      <c r="C35" s="4" t="s">
        <v>9</v>
      </c>
      <c r="D35" s="6">
        <f>SUM(D32:D34)</f>
        <v>399</v>
      </c>
      <c r="E35" s="6">
        <v>356</v>
      </c>
      <c r="F35" s="13">
        <f t="shared" si="5"/>
        <v>0.89223057644110271</v>
      </c>
      <c r="H35" s="11"/>
      <c r="I35" s="10"/>
    </row>
    <row r="36" spans="1:9" ht="15.95" customHeight="1">
      <c r="A36" s="25">
        <v>8</v>
      </c>
      <c r="B36" s="19" t="s">
        <v>14</v>
      </c>
      <c r="C36" s="6" t="s">
        <v>52</v>
      </c>
      <c r="D36" s="6">
        <v>134</v>
      </c>
      <c r="E36" s="6">
        <v>114</v>
      </c>
      <c r="F36" s="13">
        <f t="shared" si="5"/>
        <v>0.85074626865671643</v>
      </c>
    </row>
    <row r="37" spans="1:9" ht="15.95" customHeight="1">
      <c r="A37" s="25"/>
      <c r="B37" s="19"/>
      <c r="C37" s="6" t="s">
        <v>53</v>
      </c>
      <c r="D37" s="6">
        <v>145</v>
      </c>
      <c r="E37" s="6">
        <v>137</v>
      </c>
      <c r="F37" s="13">
        <f t="shared" si="5"/>
        <v>0.94482758620689655</v>
      </c>
    </row>
    <row r="38" spans="1:9" ht="15.95" customHeight="1">
      <c r="A38" s="25"/>
      <c r="B38" s="19"/>
      <c r="C38" s="6" t="s">
        <v>54</v>
      </c>
      <c r="D38" s="6">
        <v>148</v>
      </c>
      <c r="E38" s="6">
        <v>141</v>
      </c>
      <c r="F38" s="13">
        <f t="shared" si="5"/>
        <v>0.95270270270270274</v>
      </c>
    </row>
    <row r="39" spans="1:9" ht="15.95" customHeight="1">
      <c r="A39" s="25"/>
      <c r="B39" s="19"/>
      <c r="C39" s="12" t="s">
        <v>55</v>
      </c>
      <c r="D39" s="6">
        <f>SUM(D36:D38)</f>
        <v>427</v>
      </c>
      <c r="E39" s="6">
        <f>SUM(E36:E38)</f>
        <v>392</v>
      </c>
      <c r="F39" s="13">
        <f t="shared" si="5"/>
        <v>0.91803278688524592</v>
      </c>
    </row>
    <row r="40" spans="1:9" ht="15.95" customHeight="1">
      <c r="A40" s="25">
        <v>8</v>
      </c>
      <c r="B40" s="22" t="s">
        <v>60</v>
      </c>
      <c r="C40" s="18" t="s">
        <v>52</v>
      </c>
      <c r="D40" s="18">
        <v>188</v>
      </c>
      <c r="E40" s="18">
        <v>67</v>
      </c>
      <c r="F40" s="13">
        <f t="shared" ref="F40:F43" si="6">E40/D40</f>
        <v>0.35638297872340424</v>
      </c>
    </row>
    <row r="41" spans="1:9" ht="15.95" customHeight="1">
      <c r="A41" s="25"/>
      <c r="B41" s="23"/>
      <c r="C41" s="18" t="s">
        <v>53</v>
      </c>
      <c r="D41" s="18">
        <v>83</v>
      </c>
      <c r="E41" s="18">
        <v>42</v>
      </c>
      <c r="F41" s="13">
        <f t="shared" si="6"/>
        <v>0.50602409638554213</v>
      </c>
    </row>
    <row r="42" spans="1:9" ht="15.95" customHeight="1">
      <c r="A42" s="25"/>
      <c r="B42" s="23"/>
      <c r="C42" s="18" t="s">
        <v>54</v>
      </c>
      <c r="D42" s="18">
        <v>0</v>
      </c>
      <c r="E42" s="18">
        <v>0</v>
      </c>
      <c r="F42" s="13" t="e">
        <f t="shared" si="6"/>
        <v>#DIV/0!</v>
      </c>
    </row>
    <row r="43" spans="1:9" ht="15.95" customHeight="1">
      <c r="A43" s="25"/>
      <c r="B43" s="24"/>
      <c r="C43" s="12" t="s">
        <v>55</v>
      </c>
      <c r="D43" s="18">
        <f>SUM(D40:D42)</f>
        <v>271</v>
      </c>
      <c r="E43" s="18">
        <f>SUM(E40:E42)</f>
        <v>109</v>
      </c>
      <c r="F43" s="13">
        <f t="shared" si="6"/>
        <v>0.40221402214022139</v>
      </c>
    </row>
    <row r="45" spans="1:9" ht="14.25">
      <c r="A45" s="5" t="s">
        <v>28</v>
      </c>
    </row>
  </sheetData>
  <mergeCells count="22">
    <mergeCell ref="A16:A19"/>
    <mergeCell ref="B16:B19"/>
    <mergeCell ref="A24:A27"/>
    <mergeCell ref="B24:B27"/>
    <mergeCell ref="A32:A35"/>
    <mergeCell ref="B32:B35"/>
    <mergeCell ref="A20:A23"/>
    <mergeCell ref="B20:B23"/>
    <mergeCell ref="A40:A43"/>
    <mergeCell ref="B40:B43"/>
    <mergeCell ref="A1:G1"/>
    <mergeCell ref="A2:B2"/>
    <mergeCell ref="A4:A7"/>
    <mergeCell ref="B4:B7"/>
    <mergeCell ref="A8:A11"/>
    <mergeCell ref="B8:B11"/>
    <mergeCell ref="A28:A31"/>
    <mergeCell ref="B28:B31"/>
    <mergeCell ref="A36:A39"/>
    <mergeCell ref="B36:B39"/>
    <mergeCell ref="A12:A15"/>
    <mergeCell ref="B12:B1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F22" sqref="F22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style="16" customWidth="1"/>
    <col min="6" max="6" width="24.625" style="16" customWidth="1"/>
    <col min="7" max="7" width="16.125" bestFit="1" customWidth="1"/>
  </cols>
  <sheetData>
    <row r="1" spans="1:7" ht="21.75">
      <c r="A1" s="20" t="s">
        <v>33</v>
      </c>
      <c r="B1" s="20"/>
      <c r="C1" s="20"/>
      <c r="D1" s="20"/>
      <c r="E1" s="20"/>
      <c r="F1" s="20"/>
      <c r="G1" s="20"/>
    </row>
    <row r="2" spans="1:7" ht="24" customHeight="1" thickBot="1">
      <c r="A2" s="21" t="s">
        <v>0</v>
      </c>
      <c r="B2" s="21"/>
      <c r="C2" s="1"/>
      <c r="D2" s="15"/>
      <c r="F2" s="15" t="s">
        <v>8</v>
      </c>
    </row>
    <row r="3" spans="1:7" ht="39" customHeight="1">
      <c r="A3" s="2" t="s">
        <v>1</v>
      </c>
      <c r="B3" s="3" t="s">
        <v>2</v>
      </c>
      <c r="C3" s="3" t="s">
        <v>3</v>
      </c>
      <c r="D3" s="9" t="s">
        <v>32</v>
      </c>
      <c r="E3" s="3" t="s">
        <v>4</v>
      </c>
      <c r="F3" s="8" t="s">
        <v>5</v>
      </c>
    </row>
    <row r="4" spans="1:7" ht="15.95" customHeight="1">
      <c r="A4" s="25">
        <v>0</v>
      </c>
      <c r="B4" s="19" t="s">
        <v>7</v>
      </c>
      <c r="C4" s="6" t="s">
        <v>31</v>
      </c>
      <c r="D4" s="18">
        <f>D9+D14</f>
        <v>1084</v>
      </c>
      <c r="E4" s="18">
        <f>E9+E14</f>
        <v>540</v>
      </c>
      <c r="F4" s="13">
        <f>E4/D4</f>
        <v>0.49815498154981552</v>
      </c>
    </row>
    <row r="5" spans="1:7" ht="15.95" customHeight="1">
      <c r="A5" s="25"/>
      <c r="B5" s="19"/>
      <c r="C5" s="6" t="s">
        <v>30</v>
      </c>
      <c r="D5" s="18">
        <f t="shared" ref="D5:E6" si="0">D10+D15</f>
        <v>1173</v>
      </c>
      <c r="E5" s="18">
        <f t="shared" si="0"/>
        <v>794</v>
      </c>
      <c r="F5" s="13">
        <f>E5/D5</f>
        <v>0.67689684569479969</v>
      </c>
    </row>
    <row r="6" spans="1:7" ht="15.95" customHeight="1">
      <c r="A6" s="25"/>
      <c r="B6" s="19"/>
      <c r="C6" s="6" t="s">
        <v>29</v>
      </c>
      <c r="D6" s="18">
        <f t="shared" si="0"/>
        <v>1610</v>
      </c>
      <c r="E6" s="18">
        <f t="shared" si="0"/>
        <v>1152</v>
      </c>
      <c r="F6" s="13">
        <f>E6/D6</f>
        <v>0.71552795031055905</v>
      </c>
    </row>
    <row r="7" spans="1:7" ht="15.95" customHeight="1">
      <c r="A7" s="25"/>
      <c r="B7" s="19"/>
      <c r="C7" s="18" t="s">
        <v>61</v>
      </c>
      <c r="D7" s="18">
        <f>D12</f>
        <v>1117</v>
      </c>
      <c r="E7" s="18">
        <f>E12</f>
        <v>951</v>
      </c>
      <c r="F7" s="13">
        <f>E7/D7</f>
        <v>0.85138764547896151</v>
      </c>
    </row>
    <row r="8" spans="1:7" ht="15.95" customHeight="1">
      <c r="A8" s="25"/>
      <c r="B8" s="19"/>
      <c r="C8" s="4" t="s">
        <v>6</v>
      </c>
      <c r="D8" s="18">
        <f>SUM(D4:D7)</f>
        <v>4984</v>
      </c>
      <c r="E8" s="18">
        <f>SUM(E4:E7)</f>
        <v>3437</v>
      </c>
      <c r="F8" s="13">
        <f>E8/D8</f>
        <v>0.6896067415730337</v>
      </c>
    </row>
    <row r="9" spans="1:7" ht="15.95" customHeight="1">
      <c r="A9" s="25">
        <v>1</v>
      </c>
      <c r="B9" s="19" t="s">
        <v>46</v>
      </c>
      <c r="C9" s="6" t="s">
        <v>47</v>
      </c>
      <c r="D9" s="18">
        <v>809</v>
      </c>
      <c r="E9" s="18">
        <v>437</v>
      </c>
      <c r="F9" s="13">
        <f t="shared" ref="F9:F13" si="1">E9/D9</f>
        <v>0.54017305315203956</v>
      </c>
    </row>
    <row r="10" spans="1:7" ht="15.95" customHeight="1">
      <c r="A10" s="25"/>
      <c r="B10" s="19"/>
      <c r="C10" s="6" t="s">
        <v>48</v>
      </c>
      <c r="D10" s="18">
        <v>846</v>
      </c>
      <c r="E10" s="18">
        <v>585</v>
      </c>
      <c r="F10" s="13">
        <f t="shared" si="1"/>
        <v>0.69148936170212771</v>
      </c>
    </row>
    <row r="11" spans="1:7" ht="15.95" customHeight="1">
      <c r="A11" s="25"/>
      <c r="B11" s="19"/>
      <c r="C11" s="6" t="s">
        <v>49</v>
      </c>
      <c r="D11" s="18">
        <v>1263</v>
      </c>
      <c r="E11" s="18">
        <v>890</v>
      </c>
      <c r="F11" s="13">
        <f t="shared" si="1"/>
        <v>0.70467141726049087</v>
      </c>
    </row>
    <row r="12" spans="1:7" ht="15.95" customHeight="1">
      <c r="A12" s="25"/>
      <c r="B12" s="19"/>
      <c r="C12" s="6" t="s">
        <v>50</v>
      </c>
      <c r="D12" s="18">
        <v>1117</v>
      </c>
      <c r="E12" s="18">
        <v>951</v>
      </c>
      <c r="F12" s="13">
        <f t="shared" si="1"/>
        <v>0.85138764547896151</v>
      </c>
    </row>
    <row r="13" spans="1:7" ht="15.95" customHeight="1">
      <c r="A13" s="25"/>
      <c r="B13" s="19"/>
      <c r="C13" s="4" t="s">
        <v>45</v>
      </c>
      <c r="D13" s="18">
        <f>D9+D10+D11+D12</f>
        <v>4035</v>
      </c>
      <c r="E13" s="18">
        <f>E9+E10+E11+E12</f>
        <v>2863</v>
      </c>
      <c r="F13" s="13">
        <f t="shared" si="1"/>
        <v>0.70954151177199509</v>
      </c>
    </row>
    <row r="14" spans="1:7" ht="15.95" customHeight="1">
      <c r="A14" s="25">
        <v>2</v>
      </c>
      <c r="B14" s="19" t="s">
        <v>59</v>
      </c>
      <c r="C14" s="6" t="s">
        <v>31</v>
      </c>
      <c r="D14" s="18">
        <v>275</v>
      </c>
      <c r="E14" s="18">
        <v>103</v>
      </c>
      <c r="F14" s="13">
        <f t="shared" ref="F14:F17" si="2">E14/D14</f>
        <v>0.37454545454545457</v>
      </c>
    </row>
    <row r="15" spans="1:7" ht="15.95" customHeight="1">
      <c r="A15" s="25"/>
      <c r="B15" s="19"/>
      <c r="C15" s="6" t="s">
        <v>30</v>
      </c>
      <c r="D15" s="18">
        <v>327</v>
      </c>
      <c r="E15" s="18">
        <v>209</v>
      </c>
      <c r="F15" s="13">
        <f t="shared" si="2"/>
        <v>0.63914373088685017</v>
      </c>
    </row>
    <row r="16" spans="1:7" ht="15.95" customHeight="1">
      <c r="A16" s="25"/>
      <c r="B16" s="19"/>
      <c r="C16" s="6" t="s">
        <v>29</v>
      </c>
      <c r="D16" s="18">
        <v>347</v>
      </c>
      <c r="E16" s="18">
        <v>262</v>
      </c>
      <c r="F16" s="13">
        <f t="shared" si="2"/>
        <v>0.75504322766570608</v>
      </c>
    </row>
    <row r="17" spans="1:6" ht="15.95" customHeight="1">
      <c r="A17" s="25"/>
      <c r="B17" s="19"/>
      <c r="C17" s="4" t="s">
        <v>9</v>
      </c>
      <c r="D17" s="18">
        <f>SUM(D14:D16)</f>
        <v>949</v>
      </c>
      <c r="E17" s="18">
        <f>SUM(E14:E16)</f>
        <v>574</v>
      </c>
      <c r="F17" s="13">
        <f t="shared" si="2"/>
        <v>0.60484720758693367</v>
      </c>
    </row>
    <row r="19" spans="1:6" ht="14.25">
      <c r="A19" s="5" t="s">
        <v>28</v>
      </c>
    </row>
  </sheetData>
  <mergeCells count="8">
    <mergeCell ref="A14:A17"/>
    <mergeCell ref="B14:B17"/>
    <mergeCell ref="A1:G1"/>
    <mergeCell ref="A2:B2"/>
    <mergeCell ref="A4:A8"/>
    <mergeCell ref="B4:B8"/>
    <mergeCell ref="A9:A13"/>
    <mergeCell ref="B9:B1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初中</vt:lpstr>
      <vt:lpstr>高中</vt:lpstr>
      <vt:lpstr>中职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SHJS</cp:lastModifiedBy>
  <cp:lastPrinted>2015-02-04T09:49:21Z</cp:lastPrinted>
  <dcterms:created xsi:type="dcterms:W3CDTF">2015-02-04T09:08:20Z</dcterms:created>
  <dcterms:modified xsi:type="dcterms:W3CDTF">2015-03-10T03:26:20Z</dcterms:modified>
</cp:coreProperties>
</file>