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19320" windowHeight="12120" activeTab="1"/>
  </bookViews>
  <sheets>
    <sheet name="计划表—初中" sheetId="6" r:id="rId1"/>
    <sheet name="计划表—高中" sheetId="1" r:id="rId2"/>
  </sheets>
  <externalReferences>
    <externalReference r:id="rId3"/>
  </externalReferenc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8" i="1" l="1"/>
  <c r="L8" i="1"/>
  <c r="K8" i="1"/>
  <c r="J8" i="1"/>
  <c r="I8" i="1"/>
  <c r="H8" i="1"/>
  <c r="G8" i="1"/>
  <c r="F8" i="1"/>
  <c r="E8" i="1"/>
  <c r="D8" i="1"/>
  <c r="L30" i="1"/>
  <c r="M27" i="1"/>
  <c r="L27" i="1"/>
  <c r="M24" i="1"/>
  <c r="L24" i="1"/>
  <c r="G9" i="6"/>
  <c r="K9" i="6"/>
  <c r="E9" i="6"/>
  <c r="M9" i="6"/>
  <c r="E10" i="6"/>
  <c r="K10" i="6"/>
  <c r="M10" i="6"/>
  <c r="E11" i="6"/>
  <c r="K11" i="6"/>
  <c r="M11" i="6"/>
  <c r="E12" i="6"/>
  <c r="K12" i="6"/>
  <c r="M12" i="6"/>
  <c r="K13" i="6"/>
  <c r="M13" i="6"/>
  <c r="E14" i="6"/>
  <c r="K14" i="6"/>
  <c r="M14" i="6"/>
  <c r="E15" i="6"/>
  <c r="K15" i="6"/>
  <c r="M15" i="6"/>
  <c r="E16" i="6"/>
  <c r="K16" i="6"/>
  <c r="M16" i="6"/>
  <c r="E17" i="6"/>
  <c r="K17" i="6"/>
  <c r="M17" i="6"/>
  <c r="E18" i="6"/>
  <c r="K18" i="6"/>
  <c r="M18" i="6"/>
  <c r="E19" i="6"/>
  <c r="K19" i="6"/>
  <c r="M19" i="6"/>
  <c r="E20" i="6"/>
  <c r="K20" i="6"/>
  <c r="M20" i="6"/>
  <c r="E21" i="6"/>
  <c r="K21" i="6"/>
  <c r="M21" i="6"/>
  <c r="E22" i="6"/>
  <c r="K22" i="6"/>
  <c r="M22" i="6"/>
  <c r="E23" i="6"/>
  <c r="K23" i="6"/>
  <c r="M23" i="6"/>
  <c r="E24" i="6"/>
  <c r="K24" i="6"/>
  <c r="M24" i="6"/>
  <c r="E25" i="6"/>
  <c r="K25" i="6"/>
  <c r="M25" i="6"/>
  <c r="E26" i="6"/>
  <c r="K26" i="6"/>
  <c r="M26" i="6"/>
  <c r="E27" i="6"/>
  <c r="K27" i="6"/>
  <c r="M27" i="6"/>
  <c r="E28" i="6"/>
  <c r="K28" i="6"/>
  <c r="M28" i="6"/>
  <c r="E29" i="6"/>
  <c r="K29" i="6"/>
  <c r="M29" i="6"/>
  <c r="E30" i="6"/>
  <c r="K30" i="6"/>
  <c r="M30" i="6"/>
  <c r="E31" i="6"/>
  <c r="K31" i="6"/>
  <c r="M31" i="6"/>
  <c r="E32" i="6"/>
  <c r="K32" i="6"/>
  <c r="M32" i="6"/>
  <c r="E33" i="6"/>
  <c r="K33" i="6"/>
  <c r="M33" i="6"/>
  <c r="E34" i="6"/>
  <c r="K34" i="6"/>
  <c r="M34" i="6"/>
  <c r="E35" i="6"/>
  <c r="K35" i="6"/>
  <c r="M35" i="6"/>
  <c r="E36" i="6"/>
  <c r="K36" i="6"/>
  <c r="M36" i="6"/>
  <c r="E37" i="6"/>
  <c r="K37" i="6"/>
  <c r="M37" i="6"/>
  <c r="E38" i="6"/>
  <c r="K38" i="6"/>
  <c r="M38" i="6"/>
  <c r="E39" i="6"/>
  <c r="K39" i="6"/>
  <c r="M39" i="6"/>
  <c r="E40" i="6"/>
  <c r="K40" i="6"/>
  <c r="M40" i="6"/>
  <c r="E41" i="6"/>
  <c r="K41" i="6"/>
  <c r="M41" i="6"/>
  <c r="E42" i="6"/>
  <c r="K42" i="6"/>
  <c r="M42" i="6"/>
  <c r="E43" i="6"/>
  <c r="K43" i="6"/>
  <c r="M43" i="6"/>
  <c r="E44" i="6"/>
  <c r="K44" i="6"/>
  <c r="M44" i="6"/>
  <c r="E45" i="6"/>
  <c r="K45" i="6"/>
  <c r="M45" i="6"/>
  <c r="E46" i="6"/>
  <c r="K46" i="6"/>
  <c r="M46" i="6"/>
  <c r="E47" i="6"/>
  <c r="K47" i="6"/>
  <c r="M47" i="6"/>
  <c r="E48" i="6"/>
  <c r="K48" i="6"/>
  <c r="M48" i="6"/>
  <c r="E49" i="6"/>
  <c r="K49" i="6"/>
  <c r="M49" i="6"/>
  <c r="E50" i="6"/>
  <c r="K50" i="6"/>
  <c r="M50" i="6"/>
  <c r="E51" i="6"/>
  <c r="K51" i="6"/>
  <c r="M51" i="6"/>
  <c r="E52" i="6"/>
  <c r="K52" i="6"/>
  <c r="M52" i="6"/>
  <c r="E53" i="6"/>
  <c r="K53" i="6"/>
  <c r="M53" i="6"/>
  <c r="E54" i="6"/>
  <c r="K54" i="6"/>
  <c r="M54" i="6"/>
  <c r="E55" i="6"/>
  <c r="K55" i="6"/>
  <c r="M55" i="6"/>
  <c r="E56" i="6"/>
  <c r="K56" i="6"/>
  <c r="M56" i="6"/>
  <c r="E59" i="6"/>
  <c r="K59" i="6"/>
  <c r="M59" i="6"/>
  <c r="E60" i="6"/>
  <c r="K60" i="6"/>
  <c r="M60" i="6"/>
  <c r="K57" i="6"/>
  <c r="K58" i="6"/>
  <c r="K8" i="6"/>
  <c r="E57" i="6"/>
  <c r="E58" i="6"/>
  <c r="E8" i="6"/>
  <c r="M8" i="6"/>
  <c r="F9" i="6"/>
  <c r="J9" i="6"/>
  <c r="D9" i="6"/>
  <c r="L9" i="6"/>
  <c r="D10" i="6"/>
  <c r="J10" i="6"/>
  <c r="L10" i="6"/>
  <c r="D11" i="6"/>
  <c r="J11" i="6"/>
  <c r="L11" i="6"/>
  <c r="D12" i="6"/>
  <c r="J12" i="6"/>
  <c r="L12" i="6"/>
  <c r="D13" i="6"/>
  <c r="J13" i="6"/>
  <c r="L13" i="6"/>
  <c r="D14" i="6"/>
  <c r="J14" i="6"/>
  <c r="L14" i="6"/>
  <c r="D15" i="6"/>
  <c r="J15" i="6"/>
  <c r="L15" i="6"/>
  <c r="D16" i="6"/>
  <c r="J16" i="6"/>
  <c r="L16" i="6"/>
  <c r="D17" i="6"/>
  <c r="J17" i="6"/>
  <c r="L17" i="6"/>
  <c r="D18" i="6"/>
  <c r="J18" i="6"/>
  <c r="L18" i="6"/>
  <c r="D19" i="6"/>
  <c r="J19" i="6"/>
  <c r="L19" i="6"/>
  <c r="D20" i="6"/>
  <c r="J20" i="6"/>
  <c r="L20" i="6"/>
  <c r="D21" i="6"/>
  <c r="J21" i="6"/>
  <c r="L21" i="6"/>
  <c r="D22" i="6"/>
  <c r="J22" i="6"/>
  <c r="L22" i="6"/>
  <c r="D23" i="6"/>
  <c r="J23" i="6"/>
  <c r="L23" i="6"/>
  <c r="D24" i="6"/>
  <c r="J24" i="6"/>
  <c r="L24" i="6"/>
  <c r="D25" i="6"/>
  <c r="J25" i="6"/>
  <c r="L25" i="6"/>
  <c r="D26" i="6"/>
  <c r="J26" i="6"/>
  <c r="L26" i="6"/>
  <c r="D27" i="6"/>
  <c r="J27" i="6"/>
  <c r="L27" i="6"/>
  <c r="D28" i="6"/>
  <c r="J28" i="6"/>
  <c r="L28" i="6"/>
  <c r="D29" i="6"/>
  <c r="J29" i="6"/>
  <c r="L29" i="6"/>
  <c r="D30" i="6"/>
  <c r="J30" i="6"/>
  <c r="L30" i="6"/>
  <c r="D31" i="6"/>
  <c r="J31" i="6"/>
  <c r="L31" i="6"/>
  <c r="D32" i="6"/>
  <c r="J32" i="6"/>
  <c r="L32" i="6"/>
  <c r="D33" i="6"/>
  <c r="J33" i="6"/>
  <c r="L33" i="6"/>
  <c r="D34" i="6"/>
  <c r="J34" i="6"/>
  <c r="L34" i="6"/>
  <c r="D35" i="6"/>
  <c r="J35" i="6"/>
  <c r="L35" i="6"/>
  <c r="D36" i="6"/>
  <c r="J36" i="6"/>
  <c r="L36" i="6"/>
  <c r="D37" i="6"/>
  <c r="J37" i="6"/>
  <c r="L37" i="6"/>
  <c r="D38" i="6"/>
  <c r="J38" i="6"/>
  <c r="L38" i="6"/>
  <c r="D39" i="6"/>
  <c r="J39" i="6"/>
  <c r="L39" i="6"/>
  <c r="D40" i="6"/>
  <c r="J40" i="6"/>
  <c r="L40" i="6"/>
  <c r="D41" i="6"/>
  <c r="J41" i="6"/>
  <c r="L41" i="6"/>
  <c r="D42" i="6"/>
  <c r="J42" i="6"/>
  <c r="L42" i="6"/>
  <c r="D43" i="6"/>
  <c r="J43" i="6"/>
  <c r="L43" i="6"/>
  <c r="D44" i="6"/>
  <c r="J44" i="6"/>
  <c r="L44" i="6"/>
  <c r="D45" i="6"/>
  <c r="J45" i="6"/>
  <c r="L45" i="6"/>
  <c r="D46" i="6"/>
  <c r="J46" i="6"/>
  <c r="L46" i="6"/>
  <c r="D47" i="6"/>
  <c r="J47" i="6"/>
  <c r="L47" i="6"/>
  <c r="D48" i="6"/>
  <c r="J48" i="6"/>
  <c r="L48" i="6"/>
  <c r="D49" i="6"/>
  <c r="J49" i="6"/>
  <c r="L49" i="6"/>
  <c r="D50" i="6"/>
  <c r="J50" i="6"/>
  <c r="L50" i="6"/>
  <c r="D51" i="6"/>
  <c r="J51" i="6"/>
  <c r="L51" i="6"/>
  <c r="D52" i="6"/>
  <c r="J52" i="6"/>
  <c r="L52" i="6"/>
  <c r="D53" i="6"/>
  <c r="J53" i="6"/>
  <c r="L53" i="6"/>
  <c r="D54" i="6"/>
  <c r="J54" i="6"/>
  <c r="L54" i="6"/>
  <c r="D55" i="6"/>
  <c r="J55" i="6"/>
  <c r="L55" i="6"/>
  <c r="D56" i="6"/>
  <c r="J56" i="6"/>
  <c r="L56" i="6"/>
  <c r="D57" i="6"/>
  <c r="J57" i="6"/>
  <c r="L57" i="6"/>
  <c r="D58" i="6"/>
  <c r="J58" i="6"/>
  <c r="L58" i="6"/>
  <c r="D59" i="6"/>
  <c r="J59" i="6"/>
  <c r="L59" i="6"/>
  <c r="D60" i="6"/>
  <c r="J60" i="6"/>
  <c r="L60" i="6"/>
  <c r="J8" i="6"/>
  <c r="D8" i="6"/>
  <c r="L8" i="6"/>
  <c r="I8" i="6"/>
  <c r="G8" i="6"/>
  <c r="F8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L20" i="1"/>
  <c r="M18" i="1"/>
  <c r="L18" i="1"/>
  <c r="M11" i="1"/>
  <c r="L11" i="1"/>
  <c r="L23" i="1"/>
  <c r="L19" i="1"/>
  <c r="L17" i="1"/>
  <c r="L15" i="1"/>
  <c r="L13" i="1"/>
  <c r="H8" i="6"/>
</calcChain>
</file>

<file path=xl/sharedStrings.xml><?xml version="1.0" encoding="utf-8"?>
<sst xmlns="http://schemas.openxmlformats.org/spreadsheetml/2006/main" count="81" uniqueCount="50">
  <si>
    <t>备注</t>
    <phoneticPr fontId="1" type="noConversion"/>
  </si>
  <si>
    <t>（签报单位盖章）</t>
    <phoneticPr fontId="1" type="noConversion"/>
  </si>
  <si>
    <t>学生人数</t>
    <phoneticPr fontId="1" type="noConversion"/>
  </si>
  <si>
    <t>序号</t>
    <phoneticPr fontId="1" type="noConversion"/>
  </si>
  <si>
    <t>表2-1</t>
    <phoneticPr fontId="1" type="noConversion"/>
  </si>
  <si>
    <t>期初团员数</t>
    <phoneticPr fontId="1" type="noConversion"/>
  </si>
  <si>
    <t>全校</t>
    <phoneticPr fontId="1" type="noConversion"/>
  </si>
  <si>
    <t>全校</t>
    <phoneticPr fontId="1" type="noConversion"/>
  </si>
  <si>
    <t>发展计划数</t>
    <phoneticPr fontId="1" type="noConversion"/>
  </si>
  <si>
    <t>其中毕业班人数</t>
    <phoneticPr fontId="1" type="noConversion"/>
  </si>
  <si>
    <t>学校</t>
    <phoneticPr fontId="1" type="noConversion"/>
  </si>
  <si>
    <t>区县汇总数</t>
    <phoneticPr fontId="1" type="noConversion"/>
  </si>
  <si>
    <t>毕业班</t>
    <phoneticPr fontId="1" type="noConversion"/>
  </si>
  <si>
    <t>期末团员数(估)</t>
    <phoneticPr fontId="1" type="noConversion"/>
  </si>
  <si>
    <t>期末团青比(估)</t>
    <phoneticPr fontId="1" type="noConversion"/>
  </si>
  <si>
    <t xml:space="preserve">  </t>
    <phoneticPr fontId="1" type="noConversion"/>
  </si>
  <si>
    <r>
      <t>注：本表由区县团组织按初中、高中、中职分表填写，作为区县学生团员发展整体方案的附件，每学期初报团市委学校部备案(</t>
    </r>
    <r>
      <rPr>
        <sz val="10"/>
        <color theme="1"/>
        <rFont val="宋体"/>
        <family val="3"/>
        <charset val="134"/>
        <scheme val="minor"/>
      </rPr>
      <t>初中表格由学校部转少年部</t>
    </r>
    <r>
      <rPr>
        <sz val="11"/>
        <color theme="1"/>
        <rFont val="宋体"/>
        <family val="2"/>
        <charset val="134"/>
        <scheme val="minor"/>
      </rPr>
      <t>)。</t>
    </r>
    <phoneticPr fontId="1" type="noConversion"/>
  </si>
  <si>
    <r>
      <t xml:space="preserve">团员证   代码   </t>
    </r>
    <r>
      <rPr>
        <sz val="11"/>
        <color theme="1"/>
        <rFont val="宋体"/>
        <family val="3"/>
        <charset val="134"/>
      </rPr>
      <t>(前5位)</t>
    </r>
    <phoneticPr fontId="1" type="noConversion"/>
  </si>
  <si>
    <r>
      <rPr>
        <sz val="20"/>
        <color theme="1"/>
        <rFont val="宋体"/>
        <family val="3"/>
        <charset val="134"/>
        <scheme val="minor"/>
      </rPr>
      <t>20</t>
    </r>
    <r>
      <rPr>
        <u/>
        <sz val="20"/>
        <color theme="1"/>
        <rFont val="宋体"/>
        <family val="3"/>
        <charset val="134"/>
        <scheme val="minor"/>
      </rPr>
      <t xml:space="preserve"> 14  </t>
    </r>
    <r>
      <rPr>
        <sz val="20"/>
        <color theme="1"/>
        <rFont val="宋体"/>
        <family val="3"/>
        <charset val="134"/>
        <scheme val="minor"/>
      </rPr>
      <t>-20</t>
    </r>
    <r>
      <rPr>
        <u/>
        <sz val="20"/>
        <color theme="1"/>
        <rFont val="宋体"/>
        <family val="3"/>
        <charset val="134"/>
        <scheme val="minor"/>
      </rPr>
      <t xml:space="preserve"> 15  </t>
    </r>
    <r>
      <rPr>
        <sz val="20"/>
        <color theme="1"/>
        <rFont val="华文中宋"/>
        <family val="3"/>
        <charset val="134"/>
      </rPr>
      <t>学年第</t>
    </r>
    <r>
      <rPr>
        <u/>
        <sz val="20"/>
        <color theme="1"/>
        <rFont val="宋体"/>
        <family val="3"/>
        <charset val="134"/>
      </rPr>
      <t xml:space="preserve">  二 </t>
    </r>
    <r>
      <rPr>
        <sz val="20"/>
        <color theme="1"/>
        <rFont val="华文中宋"/>
        <family val="3"/>
        <charset val="134"/>
      </rPr>
      <t>学期</t>
    </r>
    <r>
      <rPr>
        <u/>
        <sz val="20"/>
        <color theme="1"/>
        <rFont val="华文中宋"/>
        <family val="3"/>
        <charset val="134"/>
      </rPr>
      <t xml:space="preserve">    闵行       </t>
    </r>
    <r>
      <rPr>
        <sz val="20"/>
        <color theme="1"/>
        <rFont val="宋体"/>
        <family val="3"/>
        <charset val="134"/>
        <scheme val="minor"/>
      </rPr>
      <t>(</t>
    </r>
    <r>
      <rPr>
        <sz val="20"/>
        <rFont val="华文中宋"/>
        <family val="3"/>
        <charset val="134"/>
      </rPr>
      <t>区县</t>
    </r>
    <r>
      <rPr>
        <sz val="20"/>
        <rFont val="宋体"/>
        <family val="3"/>
        <charset val="134"/>
        <scheme val="minor"/>
      </rPr>
      <t>)</t>
    </r>
    <r>
      <rPr>
        <sz val="20"/>
        <rFont val="华文中宋"/>
        <family val="3"/>
        <charset val="134"/>
      </rPr>
      <t>学生</t>
    </r>
    <r>
      <rPr>
        <sz val="20"/>
        <color theme="1"/>
        <rFont val="华文中宋"/>
        <family val="3"/>
        <charset val="134"/>
      </rPr>
      <t>团员发展计划汇总表</t>
    </r>
    <phoneticPr fontId="1" type="noConversion"/>
  </si>
  <si>
    <t xml:space="preserve">    初中〇  高中·  中职〇</t>
    <phoneticPr fontId="1" type="noConversion"/>
  </si>
  <si>
    <t>七宝中学</t>
  </si>
  <si>
    <t>华师大二附中</t>
  </si>
  <si>
    <t>闵行中学</t>
  </si>
  <si>
    <t>上海市莘庄中学</t>
  </si>
  <si>
    <t>上海市闵行第二中学</t>
  </si>
  <si>
    <t>上海市闵行第三中学</t>
  </si>
  <si>
    <t>上海交通大学附属第二中学</t>
  </si>
  <si>
    <t>上海市浦江高级中学</t>
  </si>
  <si>
    <t>上海市金汇高级中学</t>
  </si>
  <si>
    <t>上海市田园高级中学</t>
  </si>
  <si>
    <t>上海市古美高级中学</t>
  </si>
  <si>
    <t>上海市文来中学</t>
  </si>
  <si>
    <t>上海市民办文绮中学</t>
  </si>
  <si>
    <t>上海市协和双语高级中学</t>
  </si>
  <si>
    <t>闵教院附中</t>
  </si>
  <si>
    <t>上海市群益职业技术学校</t>
  </si>
  <si>
    <t>上海市西南工程学校</t>
  </si>
  <si>
    <t>上海市第二体育运动学校</t>
  </si>
  <si>
    <t>上海电力工业学校</t>
  </si>
  <si>
    <t>上海戏剧学院附属戏曲学校</t>
  </si>
  <si>
    <t>上海市建筑工程学校</t>
  </si>
  <si>
    <t>上海市马戏学校</t>
  </si>
  <si>
    <t>上海市教科实验中学</t>
  </si>
  <si>
    <t>签报人：茅盾</t>
    <phoneticPr fontId="1" type="noConversion"/>
  </si>
  <si>
    <t>签报时间：2015-03-31</t>
    <phoneticPr fontId="1" type="noConversion"/>
  </si>
  <si>
    <t>与上级单位布置有冲突，目前待定</t>
    <phoneticPr fontId="1" type="noConversion"/>
  </si>
  <si>
    <t xml:space="preserve">    初中·  高中〇  中职〇</t>
    <phoneticPr fontId="1" type="noConversion"/>
  </si>
  <si>
    <t>签报时间：2015-03-31</t>
    <phoneticPr fontId="1" type="noConversion"/>
  </si>
  <si>
    <t>签报人：董苗苗</t>
    <phoneticPr fontId="1" type="noConversion"/>
  </si>
  <si>
    <t>上海燎原实验学校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</si>
</sst>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华文中宋"/>
      <family val="3"/>
      <charset val="134"/>
    </font>
    <font>
      <sz val="20"/>
      <color theme="1"/>
      <name val="宋体"/>
      <family val="3"/>
      <charset val="134"/>
      <scheme val="minor"/>
    </font>
    <font>
      <u/>
      <sz val="20"/>
      <color theme="1"/>
      <name val="宋体"/>
      <family val="3"/>
      <charset val="134"/>
      <scheme val="minor"/>
    </font>
    <font>
      <u/>
      <sz val="20"/>
      <color theme="1"/>
      <name val="宋体"/>
      <family val="3"/>
      <charset val="134"/>
    </font>
    <font>
      <u/>
      <sz val="20"/>
      <color theme="1"/>
      <name val="华文中宋"/>
      <family val="3"/>
      <charset val="134"/>
    </font>
    <font>
      <sz val="20"/>
      <name val="华文中宋"/>
      <family val="3"/>
      <charset val="134"/>
    </font>
    <font>
      <sz val="12"/>
      <color theme="1"/>
      <name val="黑体"/>
      <family val="3"/>
      <charset val="134"/>
    </font>
    <font>
      <b/>
      <sz val="11"/>
      <color theme="1"/>
      <name val="楷体_GB2312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2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u/>
      <sz val="11"/>
      <color theme="11"/>
      <name val="宋体"/>
      <family val="2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8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9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8" fillId="0" borderId="12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10" fontId="0" fillId="0" borderId="28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0" fontId="0" fillId="0" borderId="3" xfId="9" applyNumberFormat="1" applyFont="1" applyBorder="1" applyAlignment="1">
      <alignment horizontal="center" vertical="center"/>
    </xf>
    <xf numFmtId="10" fontId="0" fillId="0" borderId="6" xfId="9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2" xfId="0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/>
    </xf>
    <xf numFmtId="10" fontId="0" fillId="0" borderId="0" xfId="0" applyNumberFormat="1">
      <alignment vertical="center"/>
    </xf>
  </cellXfs>
  <cellStyles count="18">
    <cellStyle name="百分比" xfId="9" builtinId="5"/>
    <cellStyle name="常规" xfId="0" builtinId="0"/>
    <cellStyle name="超链接" xfId="1" builtinId="8" hidden="1"/>
    <cellStyle name="超链接" xfId="3" builtinId="8" hidden="1"/>
    <cellStyle name="超链接" xfId="5" builtinId="8" hidden="1"/>
    <cellStyle name="超链接" xfId="7" builtinId="8" hidden="1"/>
    <cellStyle name="超链接" xfId="10" builtinId="8" hidden="1"/>
    <cellStyle name="超链接" xfId="12" builtinId="8" hidden="1"/>
    <cellStyle name="超链接" xfId="14" builtinId="8" hidden="1"/>
    <cellStyle name="超链接" xfId="16" builtinId="8" hidden="1"/>
    <cellStyle name="已访问的超链接" xfId="2" builtinId="9" hidden="1"/>
    <cellStyle name="已访问的超链接" xfId="4" builtinId="9" hidden="1"/>
    <cellStyle name="已访问的超链接" xfId="6" builtinId="9" hidden="1"/>
    <cellStyle name="已访问的超链接" xfId="8" builtinId="9" hidden="1"/>
    <cellStyle name="已访问的超链接" xfId="11" builtinId="9" hidden="1"/>
    <cellStyle name="已访问的超链接" xfId="13" builtinId="9" hidden="1"/>
    <cellStyle name="已访问的超链接" xfId="15" builtinId="9" hidden="1"/>
    <cellStyle name="已访问的超链接" xfId="17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uel/Library/Mobile%20Documents/com~apple~CloudDocs/&#38389;&#34892;&#21306;&#22242;&#22996;/&#20107;&#21153;/4-1/&#22242;&#38738;&#27604;/&#19978;&#28023;&#24066;&#21021;&#20013;&#22242;&#21592;&#25968;&#25454;&#26222;&#26597;&#34920;3.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B8" t="str">
            <v>上海教科实验中学</v>
          </cell>
        </row>
        <row r="10">
          <cell r="D10">
            <v>162</v>
          </cell>
          <cell r="E10">
            <v>53</v>
          </cell>
        </row>
        <row r="11">
          <cell r="D11">
            <v>439</v>
          </cell>
          <cell r="E11">
            <v>62</v>
          </cell>
        </row>
        <row r="12">
          <cell r="B12" t="str">
            <v>上海市七宝实验中学</v>
          </cell>
        </row>
        <row r="14">
          <cell r="D14">
            <v>140</v>
          </cell>
        </row>
        <row r="15">
          <cell r="D15">
            <v>496</v>
          </cell>
        </row>
        <row r="16">
          <cell r="B16" t="str">
            <v>上海师资培训中心实验基地附属中学</v>
          </cell>
        </row>
        <row r="18">
          <cell r="D18">
            <v>123</v>
          </cell>
        </row>
        <row r="19">
          <cell r="D19">
            <v>572</v>
          </cell>
        </row>
        <row r="20">
          <cell r="B20" t="str">
            <v>上海市外国语大学闵行实验学校</v>
          </cell>
        </row>
        <row r="22">
          <cell r="D22">
            <v>75</v>
          </cell>
        </row>
        <row r="23">
          <cell r="D23">
            <v>249</v>
          </cell>
        </row>
        <row r="24">
          <cell r="B24" t="str">
            <v>上海市闵行第三中学</v>
          </cell>
        </row>
        <row r="27">
          <cell r="D27">
            <v>753</v>
          </cell>
        </row>
        <row r="28">
          <cell r="B28" t="str">
            <v>上海市吴泾中学</v>
          </cell>
        </row>
        <row r="30">
          <cell r="D30">
            <v>167</v>
          </cell>
        </row>
        <row r="31">
          <cell r="D31">
            <v>660</v>
          </cell>
        </row>
        <row r="32">
          <cell r="B32" t="str">
            <v>上海市华漕学校</v>
          </cell>
        </row>
        <row r="34">
          <cell r="D34">
            <v>121</v>
          </cell>
        </row>
        <row r="35">
          <cell r="D35">
            <v>487</v>
          </cell>
        </row>
        <row r="36">
          <cell r="B36" t="str">
            <v>上海市民办文绮中学</v>
          </cell>
        </row>
        <row r="38">
          <cell r="D38">
            <v>419</v>
          </cell>
        </row>
        <row r="39">
          <cell r="D39">
            <v>1249</v>
          </cell>
        </row>
        <row r="40">
          <cell r="B40" t="str">
            <v>闵行区莘松中学</v>
          </cell>
        </row>
        <row r="42">
          <cell r="D42">
            <v>437</v>
          </cell>
        </row>
        <row r="43">
          <cell r="D43">
            <v>1415</v>
          </cell>
        </row>
        <row r="44">
          <cell r="B44" t="str">
            <v>上海市闵行区上虹中学</v>
          </cell>
        </row>
        <row r="46">
          <cell r="D46">
            <v>102</v>
          </cell>
        </row>
        <row r="47">
          <cell r="D47">
            <v>492</v>
          </cell>
        </row>
        <row r="48">
          <cell r="B48" t="str">
            <v>上海市文来中学</v>
          </cell>
        </row>
        <row r="50">
          <cell r="D50">
            <v>538</v>
          </cell>
        </row>
        <row r="51">
          <cell r="D51">
            <v>1620</v>
          </cell>
        </row>
        <row r="52">
          <cell r="B52" t="str">
            <v>上海市航华中学</v>
          </cell>
        </row>
        <row r="54">
          <cell r="D54">
            <v>121</v>
          </cell>
        </row>
        <row r="55">
          <cell r="D55">
            <v>424</v>
          </cell>
        </row>
        <row r="56">
          <cell r="B56" t="str">
            <v>上海市七宝第二中学</v>
          </cell>
        </row>
        <row r="58">
          <cell r="D58">
            <v>361</v>
          </cell>
        </row>
        <row r="59">
          <cell r="D59">
            <v>1107</v>
          </cell>
        </row>
        <row r="60">
          <cell r="B60" t="str">
            <v>上海市民办上宝中学(民办)</v>
          </cell>
        </row>
        <row r="62">
          <cell r="D62">
            <v>288</v>
          </cell>
        </row>
        <row r="63">
          <cell r="D63">
            <v>938</v>
          </cell>
        </row>
        <row r="64">
          <cell r="B64" t="str">
            <v>闵行区浦江第一中学</v>
          </cell>
        </row>
        <row r="66">
          <cell r="D66">
            <v>175</v>
          </cell>
        </row>
        <row r="67">
          <cell r="D67">
            <v>625</v>
          </cell>
        </row>
        <row r="68">
          <cell r="B68" t="str">
            <v>闵行区浦江第二中学</v>
          </cell>
        </row>
        <row r="70">
          <cell r="D70">
            <v>155</v>
          </cell>
        </row>
        <row r="71">
          <cell r="D71">
            <v>585</v>
          </cell>
        </row>
        <row r="72">
          <cell r="B72" t="str">
            <v>闵行区浦江第三中学</v>
          </cell>
        </row>
        <row r="74">
          <cell r="D74">
            <v>105</v>
          </cell>
        </row>
        <row r="75">
          <cell r="D75">
            <v>363</v>
          </cell>
        </row>
        <row r="76">
          <cell r="B76" t="str">
            <v>闵行区北桥中学</v>
          </cell>
        </row>
        <row r="78">
          <cell r="D78">
            <v>77</v>
          </cell>
        </row>
        <row r="79">
          <cell r="D79">
            <v>337</v>
          </cell>
        </row>
        <row r="80">
          <cell r="B80" t="str">
            <v>上海市航华第二中学</v>
          </cell>
        </row>
        <row r="82">
          <cell r="D82">
            <v>73</v>
          </cell>
        </row>
        <row r="83">
          <cell r="D83">
            <v>331</v>
          </cell>
        </row>
        <row r="84">
          <cell r="B84" t="str">
            <v>闵行区梅陇中学</v>
          </cell>
        </row>
        <row r="86">
          <cell r="D86">
            <v>125</v>
          </cell>
        </row>
        <row r="87">
          <cell r="D87">
            <v>389</v>
          </cell>
        </row>
        <row r="88">
          <cell r="B88" t="str">
            <v>上海市罗阳中学</v>
          </cell>
        </row>
        <row r="90">
          <cell r="D90">
            <v>93</v>
          </cell>
        </row>
        <row r="91">
          <cell r="D91">
            <v>448</v>
          </cell>
        </row>
        <row r="92">
          <cell r="B92" t="str">
            <v>上海市古美学校</v>
          </cell>
        </row>
        <row r="94">
          <cell r="D94">
            <v>64</v>
          </cell>
        </row>
        <row r="95">
          <cell r="D95">
            <v>298</v>
          </cell>
        </row>
        <row r="96">
          <cell r="B96" t="str">
            <v>闵行区颛桥中学</v>
          </cell>
        </row>
        <row r="98">
          <cell r="D98">
            <v>207</v>
          </cell>
        </row>
        <row r="99">
          <cell r="D99">
            <v>661</v>
          </cell>
        </row>
        <row r="100">
          <cell r="B100" t="str">
            <v>闵行区友爱实验中学</v>
          </cell>
        </row>
        <row r="102">
          <cell r="D102">
            <v>182</v>
          </cell>
        </row>
        <row r="103">
          <cell r="D103">
            <v>520</v>
          </cell>
        </row>
        <row r="104">
          <cell r="B104" t="str">
            <v>闵行区龙柏中学</v>
          </cell>
        </row>
        <row r="106">
          <cell r="D106">
            <v>75</v>
          </cell>
        </row>
        <row r="107">
          <cell r="D107">
            <v>258</v>
          </cell>
        </row>
        <row r="108">
          <cell r="B108" t="str">
            <v>闵行区诸翟学校</v>
          </cell>
        </row>
        <row r="110">
          <cell r="D110">
            <v>138</v>
          </cell>
        </row>
        <row r="111">
          <cell r="D111">
            <v>515</v>
          </cell>
        </row>
        <row r="112">
          <cell r="B112" t="str">
            <v>上海市金汇实验学校</v>
          </cell>
        </row>
        <row r="114">
          <cell r="D114">
            <v>97</v>
          </cell>
        </row>
        <row r="115">
          <cell r="D115">
            <v>308</v>
          </cell>
        </row>
        <row r="116">
          <cell r="B116" t="str">
            <v>上海市闵行第四中学</v>
          </cell>
        </row>
        <row r="118">
          <cell r="D118">
            <v>320</v>
          </cell>
        </row>
        <row r="119">
          <cell r="D119">
            <v>959</v>
          </cell>
        </row>
        <row r="120">
          <cell r="B120" t="str">
            <v>闵行区曹行中学</v>
          </cell>
        </row>
        <row r="122">
          <cell r="D122">
            <v>125</v>
          </cell>
        </row>
        <row r="123">
          <cell r="D123">
            <v>479</v>
          </cell>
        </row>
        <row r="124">
          <cell r="B124" t="str">
            <v>上海市闵行第五中学</v>
          </cell>
        </row>
        <row r="126">
          <cell r="D126">
            <v>156</v>
          </cell>
        </row>
        <row r="127">
          <cell r="D127">
            <v>501</v>
          </cell>
        </row>
        <row r="128">
          <cell r="B128" t="str">
            <v>闵行区纪王学校</v>
          </cell>
        </row>
        <row r="130">
          <cell r="D130">
            <v>90</v>
          </cell>
        </row>
        <row r="131">
          <cell r="D131">
            <v>366</v>
          </cell>
        </row>
        <row r="132">
          <cell r="B132" t="str">
            <v>上海市民办复旦万科实验学校(民办)</v>
          </cell>
        </row>
        <row r="134">
          <cell r="D134">
            <v>125</v>
          </cell>
        </row>
        <row r="135">
          <cell r="D135">
            <v>362</v>
          </cell>
        </row>
        <row r="136">
          <cell r="B136" t="str">
            <v>上海市马桥强恕学校</v>
          </cell>
        </row>
        <row r="138">
          <cell r="D138">
            <v>159</v>
          </cell>
        </row>
        <row r="139">
          <cell r="D139">
            <v>571</v>
          </cell>
        </row>
        <row r="140">
          <cell r="B140" t="str">
            <v>上海市燎原实验学校(民办)</v>
          </cell>
        </row>
        <row r="142">
          <cell r="D142">
            <v>52</v>
          </cell>
        </row>
        <row r="143">
          <cell r="D143">
            <v>203</v>
          </cell>
        </row>
        <row r="144">
          <cell r="B144" t="str">
            <v>上海市莘光学校</v>
          </cell>
        </row>
        <row r="146">
          <cell r="D146">
            <v>284</v>
          </cell>
        </row>
        <row r="147">
          <cell r="D147">
            <v>907</v>
          </cell>
        </row>
        <row r="148">
          <cell r="B148" t="str">
            <v>闵行区启智学校</v>
          </cell>
        </row>
        <row r="150">
          <cell r="D150">
            <v>19</v>
          </cell>
        </row>
        <row r="151">
          <cell r="D151">
            <v>48</v>
          </cell>
        </row>
        <row r="152">
          <cell r="B152" t="str">
            <v>闵行区启音学校</v>
          </cell>
        </row>
        <row r="154">
          <cell r="D154">
            <v>8</v>
          </cell>
        </row>
        <row r="155">
          <cell r="D155">
            <v>50</v>
          </cell>
        </row>
        <row r="156">
          <cell r="B156" t="str">
            <v>闵行区民办协和双语尚音学校(民办)</v>
          </cell>
        </row>
        <row r="158">
          <cell r="D158">
            <v>61</v>
          </cell>
        </row>
        <row r="159">
          <cell r="D159">
            <v>157</v>
          </cell>
        </row>
        <row r="160">
          <cell r="B160" t="str">
            <v>闵行区明星学校</v>
          </cell>
        </row>
        <row r="162">
          <cell r="D162">
            <v>113</v>
          </cell>
        </row>
        <row r="163">
          <cell r="D163">
            <v>403</v>
          </cell>
        </row>
        <row r="164">
          <cell r="B164" t="str">
            <v>上海交通大学附属第二中学</v>
          </cell>
        </row>
        <row r="166">
          <cell r="D166">
            <v>203</v>
          </cell>
        </row>
        <row r="167">
          <cell r="D167">
            <v>585</v>
          </cell>
        </row>
        <row r="168">
          <cell r="B168" t="str">
            <v>上海市实验学校西校</v>
          </cell>
        </row>
        <row r="170">
          <cell r="D170">
            <v>281</v>
          </cell>
        </row>
        <row r="171">
          <cell r="D171">
            <v>926</v>
          </cell>
        </row>
        <row r="172">
          <cell r="B172" t="str">
            <v>上海师范大学康城实验学校</v>
          </cell>
        </row>
        <row r="174">
          <cell r="D174">
            <v>149</v>
          </cell>
        </row>
        <row r="175">
          <cell r="D175">
            <v>516</v>
          </cell>
        </row>
        <row r="176">
          <cell r="B176" t="str">
            <v>上海市莘城学校</v>
          </cell>
        </row>
        <row r="178">
          <cell r="D178">
            <v>131</v>
          </cell>
        </row>
        <row r="179">
          <cell r="D179">
            <v>454</v>
          </cell>
        </row>
        <row r="180">
          <cell r="B180" t="str">
            <v>上海市龙茗中学</v>
          </cell>
        </row>
        <row r="182">
          <cell r="D182">
            <v>109</v>
          </cell>
        </row>
        <row r="183">
          <cell r="D183">
            <v>424</v>
          </cell>
        </row>
        <row r="184">
          <cell r="B184" t="str">
            <v>闵行区鹤北中学</v>
          </cell>
        </row>
        <row r="186">
          <cell r="D186">
            <v>222</v>
          </cell>
        </row>
        <row r="187">
          <cell r="D187">
            <v>693</v>
          </cell>
        </row>
        <row r="188">
          <cell r="B188" t="str">
            <v>上海上师初级中学</v>
          </cell>
        </row>
        <row r="190">
          <cell r="D190">
            <v>77</v>
          </cell>
        </row>
        <row r="191">
          <cell r="D191">
            <v>261</v>
          </cell>
        </row>
        <row r="192">
          <cell r="B192" t="str">
            <v>上海市闵行区七宝第三中学</v>
          </cell>
        </row>
        <row r="194">
          <cell r="D194">
            <v>103</v>
          </cell>
        </row>
        <row r="195">
          <cell r="D195">
            <v>375</v>
          </cell>
        </row>
        <row r="196">
          <cell r="B196" t="str">
            <v>上海市闵行区君莲学校</v>
          </cell>
        </row>
        <row r="198">
          <cell r="D198">
            <v>75</v>
          </cell>
        </row>
        <row r="199">
          <cell r="D199">
            <v>238</v>
          </cell>
        </row>
        <row r="200">
          <cell r="B200" t="str">
            <v>华东师范大学第二附属中学附属初级中学</v>
          </cell>
        </row>
        <row r="202">
          <cell r="D202">
            <v>0</v>
          </cell>
        </row>
        <row r="203">
          <cell r="D203">
            <v>350</v>
          </cell>
        </row>
        <row r="204">
          <cell r="B204" t="str">
            <v>上海星河湾双语学校</v>
          </cell>
        </row>
        <row r="206">
          <cell r="D206">
            <v>0</v>
          </cell>
        </row>
        <row r="207">
          <cell r="D207">
            <v>60</v>
          </cell>
        </row>
        <row r="208">
          <cell r="B208" t="str">
            <v>协和万源</v>
          </cell>
        </row>
        <row r="210">
          <cell r="D210">
            <v>76</v>
          </cell>
        </row>
        <row r="211">
          <cell r="D211">
            <v>344</v>
          </cell>
        </row>
        <row r="212">
          <cell r="B212" t="str">
            <v>闵教院附中</v>
          </cell>
        </row>
        <row r="214">
          <cell r="D214">
            <v>16</v>
          </cell>
        </row>
        <row r="215">
          <cell r="D215">
            <v>16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opLeftCell="C28" zoomScale="125" zoomScaleNormal="125" zoomScalePageLayoutView="125" workbookViewId="0">
      <selection activeCell="B42" sqref="B42"/>
    </sheetView>
  </sheetViews>
  <sheetFormatPr defaultColWidth="8.875" defaultRowHeight="13.5" x14ac:dyDescent="0.15"/>
  <cols>
    <col min="2" max="2" width="38" bestFit="1" customWidth="1"/>
  </cols>
  <sheetData>
    <row r="1" spans="1:14" x14ac:dyDescent="0.15">
      <c r="A1" s="3" t="s">
        <v>4</v>
      </c>
    </row>
    <row r="2" spans="1:14" x14ac:dyDescent="0.15">
      <c r="L2" s="39" t="s">
        <v>46</v>
      </c>
      <c r="M2" s="39"/>
      <c r="N2" s="39"/>
    </row>
    <row r="3" spans="1:14" ht="28.5" x14ac:dyDescent="0.15">
      <c r="A3" s="40" t="s">
        <v>18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x14ac:dyDescent="0.15">
      <c r="A4" s="41" t="s">
        <v>47</v>
      </c>
      <c r="B4" s="41"/>
      <c r="C4" s="31"/>
      <c r="J4" s="2"/>
      <c r="K4" s="2"/>
      <c r="L4" s="2"/>
      <c r="M4" s="2"/>
      <c r="N4" s="2"/>
    </row>
    <row r="5" spans="1:14" ht="14.25" thickBot="1" x14ac:dyDescent="0.2">
      <c r="A5" s="42" t="s">
        <v>48</v>
      </c>
      <c r="B5" s="42"/>
      <c r="C5" s="18"/>
      <c r="N5" s="1" t="s">
        <v>1</v>
      </c>
    </row>
    <row r="6" spans="1:14" ht="15" thickTop="1" x14ac:dyDescent="0.15">
      <c r="A6" s="43" t="s">
        <v>3</v>
      </c>
      <c r="B6" s="45" t="s">
        <v>10</v>
      </c>
      <c r="C6" s="47" t="s">
        <v>17</v>
      </c>
      <c r="D6" s="49" t="s">
        <v>2</v>
      </c>
      <c r="E6" s="35"/>
      <c r="F6" s="34" t="s">
        <v>5</v>
      </c>
      <c r="G6" s="35"/>
      <c r="H6" s="34" t="s">
        <v>8</v>
      </c>
      <c r="I6" s="35"/>
      <c r="J6" s="34" t="s">
        <v>13</v>
      </c>
      <c r="K6" s="35"/>
      <c r="L6" s="34" t="s">
        <v>14</v>
      </c>
      <c r="M6" s="35"/>
      <c r="N6" s="36" t="s">
        <v>0</v>
      </c>
    </row>
    <row r="7" spans="1:14" ht="24.75" thickBot="1" x14ac:dyDescent="0.2">
      <c r="A7" s="44"/>
      <c r="B7" s="46"/>
      <c r="C7" s="48"/>
      <c r="D7" s="6" t="s">
        <v>6</v>
      </c>
      <c r="E7" s="7" t="s">
        <v>9</v>
      </c>
      <c r="F7" s="8" t="s">
        <v>6</v>
      </c>
      <c r="G7" s="7" t="s">
        <v>9</v>
      </c>
      <c r="H7" s="8" t="s">
        <v>6</v>
      </c>
      <c r="I7" s="7" t="s">
        <v>9</v>
      </c>
      <c r="J7" s="6" t="s">
        <v>6</v>
      </c>
      <c r="K7" s="7" t="s">
        <v>9</v>
      </c>
      <c r="L7" s="8" t="s">
        <v>6</v>
      </c>
      <c r="M7" s="8" t="s">
        <v>12</v>
      </c>
      <c r="N7" s="37"/>
    </row>
    <row r="8" spans="1:14" ht="15" thickBot="1" x14ac:dyDescent="0.2">
      <c r="A8" s="9">
        <v>0</v>
      </c>
      <c r="B8" s="12" t="s">
        <v>11</v>
      </c>
      <c r="C8" s="19"/>
      <c r="D8" s="13">
        <f>D9+D10+D11+D12+D13+D14+D16+D15+D17+D18+D19+D20+D21+D22+D23+D24+D25+D26+D28+D27+D29+D30+D31+D32+D33+D34+D35+D36+D37+D38+D39+D40+D41+D42+D43+D44+D45+D46+D47+D48+D49+D50+D51+D52+D53+D54+D55+D56+D57+D58+D59+D60</f>
        <v>26787</v>
      </c>
      <c r="E8" s="13">
        <f>E9+E10+E11+E12+E13+E14+E15+E16+E17+E18+E19+E20+E21+E22+E23+E24+E25+E26+E27+E28+E29+E30+E31+E32+E33+E34+E35+E36+E37+E38+E39+E40+E41+E42+E43+E44+E45+E46+E47+E48+E49+E50+E51+E52+E53+E54+E55+E56+E57+E58+E59+E60</f>
        <v>7776</v>
      </c>
      <c r="F8" s="13">
        <f>F9+F10+F11+F12+F13+F14+F15+F16+F18+F17+F19+F20+F21+F22+F23+F24+F25+F26+F27+F28+F29+F30+F31+F33+F32+F34+F35+F36+F37+F38+F39+F40+F41+F42+F43+F44+F45+F46+F47+F48+F49+F50+F51+F52+F53+F54+F55+F56+F57+F58+F59+F60</f>
        <v>5048</v>
      </c>
      <c r="G8" s="13">
        <f>G9+G10+G11+G12+G13+G14+G15+G16+G17+G18+G19+G20+G21+G22+G23+G24+G25+G26+G27+G28+G29+G30+G31+G32+G33+G34+G35+G36+G37+G38+G39+G40+G41+G42+G43+G44+G45+G46+G47+G48+G49+G50+G51+G52+G53+G54+G55+G56+G57+G58+G59+G60</f>
        <v>3123</v>
      </c>
      <c r="H8" s="13">
        <f>SUM(H9:H60)</f>
        <v>488</v>
      </c>
      <c r="I8" s="13">
        <f>SUM(I9:I60)</f>
        <v>111</v>
      </c>
      <c r="J8" s="13">
        <f>SUM(J9:J60)</f>
        <v>5536</v>
      </c>
      <c r="K8" s="13">
        <f>SUM(K9:K60)</f>
        <v>3234</v>
      </c>
      <c r="L8" s="30">
        <f>J8/D8</f>
        <v>0.20666741329749505</v>
      </c>
      <c r="M8" s="30">
        <f>K8/E8</f>
        <v>0.41589506172839508</v>
      </c>
      <c r="N8" s="14"/>
    </row>
    <row r="9" spans="1:14" ht="15" customHeight="1" thickBot="1" x14ac:dyDescent="0.2">
      <c r="A9" s="10">
        <v>1</v>
      </c>
      <c r="B9" s="24" t="str">
        <f>[1]Sheet1!$B$8</f>
        <v>上海教科实验中学</v>
      </c>
      <c r="C9" s="19">
        <v>12001</v>
      </c>
      <c r="D9" s="13">
        <f>[1]Sheet1!$D$11</f>
        <v>439</v>
      </c>
      <c r="E9" s="5">
        <f>[1]Sheet1!$D$10</f>
        <v>162</v>
      </c>
      <c r="F9" s="5">
        <f>[1]Sheet1!$E$11</f>
        <v>62</v>
      </c>
      <c r="G9" s="5">
        <f>[1]Sheet1!$E$10</f>
        <v>53</v>
      </c>
      <c r="H9" s="5">
        <v>8</v>
      </c>
      <c r="I9" s="5">
        <v>3</v>
      </c>
      <c r="J9" s="13">
        <f>H9+F9</f>
        <v>70</v>
      </c>
      <c r="K9" s="13">
        <f t="shared" ref="K9:K60" si="0">G9+I9</f>
        <v>56</v>
      </c>
      <c r="L9" s="30">
        <f t="shared" ref="L9:L60" si="1">J9/D9</f>
        <v>0.15945330296127563</v>
      </c>
      <c r="M9" s="30">
        <f t="shared" ref="M9:M60" si="2">K9/E9</f>
        <v>0.34567901234567899</v>
      </c>
      <c r="N9" s="14"/>
    </row>
    <row r="10" spans="1:14" ht="15" thickBot="1" x14ac:dyDescent="0.2">
      <c r="A10" s="9">
        <v>2</v>
      </c>
      <c r="B10" s="24" t="str">
        <f>[1]Sheet1!$B$12</f>
        <v>上海市七宝实验中学</v>
      </c>
      <c r="C10" s="19">
        <v>12002</v>
      </c>
      <c r="D10" s="13">
        <f>[1]Sheet1!$D$15</f>
        <v>496</v>
      </c>
      <c r="E10" s="5">
        <f>[1]Sheet1!$D$14</f>
        <v>140</v>
      </c>
      <c r="F10" s="5">
        <v>161</v>
      </c>
      <c r="G10" s="5">
        <v>86</v>
      </c>
      <c r="H10" s="5">
        <v>7</v>
      </c>
      <c r="I10" s="5">
        <v>0</v>
      </c>
      <c r="J10" s="13">
        <f t="shared" ref="J10:J60" si="3">H10+F10</f>
        <v>168</v>
      </c>
      <c r="K10" s="13">
        <f t="shared" si="0"/>
        <v>86</v>
      </c>
      <c r="L10" s="30">
        <f t="shared" si="1"/>
        <v>0.33870967741935482</v>
      </c>
      <c r="M10" s="30">
        <f t="shared" si="2"/>
        <v>0.61428571428571432</v>
      </c>
      <c r="N10" s="14"/>
    </row>
    <row r="11" spans="1:14" ht="14.25" customHeight="1" thickBot="1" x14ac:dyDescent="0.2">
      <c r="A11" s="10">
        <v>3</v>
      </c>
      <c r="B11" s="24" t="str">
        <f>[1]Sheet1!$B$16</f>
        <v>上海师资培训中心实验基地附属中学</v>
      </c>
      <c r="C11" s="19">
        <v>12003</v>
      </c>
      <c r="D11" s="13">
        <f>[1]Sheet1!$D$19</f>
        <v>572</v>
      </c>
      <c r="E11" s="5">
        <f>[1]Sheet1!$D$18</f>
        <v>123</v>
      </c>
      <c r="F11" s="5">
        <v>101</v>
      </c>
      <c r="G11" s="5">
        <v>46</v>
      </c>
      <c r="H11" s="5">
        <v>11</v>
      </c>
      <c r="I11" s="5">
        <v>2</v>
      </c>
      <c r="J11" s="13">
        <f t="shared" si="3"/>
        <v>112</v>
      </c>
      <c r="K11" s="13">
        <f t="shared" si="0"/>
        <v>48</v>
      </c>
      <c r="L11" s="30">
        <f t="shared" si="1"/>
        <v>0.19580419580419581</v>
      </c>
      <c r="M11" s="30">
        <f t="shared" si="2"/>
        <v>0.3902439024390244</v>
      </c>
      <c r="N11" s="14"/>
    </row>
    <row r="12" spans="1:14" ht="15" thickBot="1" x14ac:dyDescent="0.2">
      <c r="A12" s="9">
        <v>4</v>
      </c>
      <c r="B12" s="24" t="str">
        <f>[1]Sheet1!$B$20</f>
        <v>上海市外国语大学闵行实验学校</v>
      </c>
      <c r="C12" s="19">
        <v>12004</v>
      </c>
      <c r="D12" s="13">
        <f>[1]Sheet1!$D$23</f>
        <v>249</v>
      </c>
      <c r="E12" s="5">
        <f>[1]Sheet1!$D$22</f>
        <v>75</v>
      </c>
      <c r="F12" s="4">
        <v>52</v>
      </c>
      <c r="G12" s="4">
        <v>40</v>
      </c>
      <c r="H12" s="5">
        <v>4</v>
      </c>
      <c r="I12" s="5">
        <v>0</v>
      </c>
      <c r="J12" s="13">
        <f t="shared" si="3"/>
        <v>56</v>
      </c>
      <c r="K12" s="13">
        <f t="shared" si="0"/>
        <v>40</v>
      </c>
      <c r="L12" s="30">
        <f t="shared" si="1"/>
        <v>0.22489959839357429</v>
      </c>
      <c r="M12" s="30">
        <f t="shared" si="2"/>
        <v>0.53333333333333333</v>
      </c>
      <c r="N12" s="14"/>
    </row>
    <row r="13" spans="1:14" ht="15" thickBot="1" x14ac:dyDescent="0.2">
      <c r="A13" s="10">
        <v>5</v>
      </c>
      <c r="B13" s="25" t="str">
        <f>[1]Sheet1!$B$24</f>
        <v>上海市闵行第三中学</v>
      </c>
      <c r="C13" s="19">
        <v>12005</v>
      </c>
      <c r="D13" s="15">
        <f>[1]Sheet1!$D$27</f>
        <v>753</v>
      </c>
      <c r="E13" s="4">
        <v>202</v>
      </c>
      <c r="F13" s="4">
        <v>84</v>
      </c>
      <c r="G13" s="4">
        <v>65</v>
      </c>
      <c r="H13" s="4">
        <v>15</v>
      </c>
      <c r="I13" s="4">
        <v>4</v>
      </c>
      <c r="J13" s="13">
        <f t="shared" si="3"/>
        <v>99</v>
      </c>
      <c r="K13" s="13">
        <f t="shared" si="0"/>
        <v>69</v>
      </c>
      <c r="L13" s="30">
        <f t="shared" si="1"/>
        <v>0.13147410358565736</v>
      </c>
      <c r="M13" s="30">
        <f t="shared" si="2"/>
        <v>0.34158415841584161</v>
      </c>
      <c r="N13" s="16"/>
    </row>
    <row r="14" spans="1:14" ht="15" thickBot="1" x14ac:dyDescent="0.2">
      <c r="A14" s="9">
        <v>6</v>
      </c>
      <c r="B14" s="25" t="str">
        <f>[1]Sheet1!$B$28</f>
        <v>上海市吴泾中学</v>
      </c>
      <c r="C14" s="19">
        <v>12006</v>
      </c>
      <c r="D14" s="15">
        <f>[1]Sheet1!$D$31</f>
        <v>660</v>
      </c>
      <c r="E14" s="4">
        <f>[1]Sheet1!$D$30</f>
        <v>167</v>
      </c>
      <c r="F14" s="4">
        <v>64</v>
      </c>
      <c r="G14" s="4">
        <v>43</v>
      </c>
      <c r="H14" s="4">
        <v>13</v>
      </c>
      <c r="I14" s="4">
        <v>3</v>
      </c>
      <c r="J14" s="13">
        <f t="shared" si="3"/>
        <v>77</v>
      </c>
      <c r="K14" s="13">
        <f t="shared" si="0"/>
        <v>46</v>
      </c>
      <c r="L14" s="30">
        <f t="shared" si="1"/>
        <v>0.11666666666666667</v>
      </c>
      <c r="M14" s="30">
        <f t="shared" si="2"/>
        <v>0.27544910179640719</v>
      </c>
      <c r="N14" s="16"/>
    </row>
    <row r="15" spans="1:14" ht="14.25" customHeight="1" thickBot="1" x14ac:dyDescent="0.2">
      <c r="A15" s="10">
        <v>7</v>
      </c>
      <c r="B15" s="25" t="str">
        <f>[1]Sheet1!$B$32</f>
        <v>上海市华漕学校</v>
      </c>
      <c r="C15" s="19">
        <v>12007</v>
      </c>
      <c r="D15" s="15">
        <f>[1]Sheet1!$D$35</f>
        <v>487</v>
      </c>
      <c r="E15" s="4">
        <f>[1]Sheet1!$D$34</f>
        <v>121</v>
      </c>
      <c r="F15" s="4">
        <v>55</v>
      </c>
      <c r="G15" s="4">
        <v>32</v>
      </c>
      <c r="H15" s="4">
        <v>10</v>
      </c>
      <c r="I15" s="4">
        <v>2</v>
      </c>
      <c r="J15" s="13">
        <f t="shared" si="3"/>
        <v>65</v>
      </c>
      <c r="K15" s="13">
        <f t="shared" si="0"/>
        <v>34</v>
      </c>
      <c r="L15" s="30">
        <f t="shared" si="1"/>
        <v>0.13347022587268995</v>
      </c>
      <c r="M15" s="30">
        <f t="shared" si="2"/>
        <v>0.28099173553719009</v>
      </c>
      <c r="N15" s="16"/>
    </row>
    <row r="16" spans="1:14" ht="15" thickBot="1" x14ac:dyDescent="0.2">
      <c r="A16" s="11">
        <v>8</v>
      </c>
      <c r="B16" s="25" t="str">
        <f>[1]Sheet1!$B$36</f>
        <v>上海市民办文绮中学</v>
      </c>
      <c r="C16" s="19">
        <v>12008</v>
      </c>
      <c r="D16" s="15">
        <f>[1]Sheet1!$D$39</f>
        <v>1249</v>
      </c>
      <c r="E16" s="4">
        <f>[1]Sheet1!$D$38</f>
        <v>419</v>
      </c>
      <c r="F16" s="22">
        <v>239</v>
      </c>
      <c r="G16" s="22">
        <v>193</v>
      </c>
      <c r="H16" s="4">
        <v>16</v>
      </c>
      <c r="I16" s="4">
        <v>0</v>
      </c>
      <c r="J16" s="13">
        <f t="shared" si="3"/>
        <v>255</v>
      </c>
      <c r="K16" s="13">
        <f t="shared" si="0"/>
        <v>193</v>
      </c>
      <c r="L16" s="30">
        <f t="shared" si="1"/>
        <v>0.20416333066453163</v>
      </c>
      <c r="M16" s="30">
        <f t="shared" si="2"/>
        <v>0.46062052505966589</v>
      </c>
      <c r="N16" s="16"/>
    </row>
    <row r="17" spans="1:14" ht="15" thickBot="1" x14ac:dyDescent="0.2">
      <c r="A17" s="20">
        <v>9</v>
      </c>
      <c r="B17" s="25" t="str">
        <f>[1]Sheet1!$B$40</f>
        <v>闵行区莘松中学</v>
      </c>
      <c r="C17" s="19">
        <v>12009</v>
      </c>
      <c r="D17" s="21">
        <f>[1]Sheet1!$D$43</f>
        <v>1415</v>
      </c>
      <c r="E17" s="22">
        <f>[1]Sheet1!$D$42</f>
        <v>437</v>
      </c>
      <c r="F17" s="22">
        <v>659</v>
      </c>
      <c r="G17" s="22">
        <v>388</v>
      </c>
      <c r="H17" s="22">
        <v>19</v>
      </c>
      <c r="I17" s="22">
        <v>0</v>
      </c>
      <c r="J17" s="13">
        <f t="shared" si="3"/>
        <v>678</v>
      </c>
      <c r="K17" s="13">
        <f t="shared" si="0"/>
        <v>388</v>
      </c>
      <c r="L17" s="30">
        <f t="shared" si="1"/>
        <v>0.47915194346289752</v>
      </c>
      <c r="M17" s="30">
        <f t="shared" si="2"/>
        <v>0.88787185354691078</v>
      </c>
      <c r="N17" s="23"/>
    </row>
    <row r="18" spans="1:14" ht="15" thickBot="1" x14ac:dyDescent="0.2">
      <c r="A18" s="11">
        <v>10</v>
      </c>
      <c r="B18" s="25" t="str">
        <f>[1]Sheet1!$B$44</f>
        <v>上海市闵行区上虹中学</v>
      </c>
      <c r="C18" s="19">
        <v>12010</v>
      </c>
      <c r="D18" s="21">
        <f>[1]Sheet1!$D$47</f>
        <v>492</v>
      </c>
      <c r="E18" s="22">
        <f>[1]Sheet1!$D$46</f>
        <v>102</v>
      </c>
      <c r="F18" s="32">
        <v>58</v>
      </c>
      <c r="G18" s="32">
        <v>34</v>
      </c>
      <c r="H18" s="22">
        <v>10</v>
      </c>
      <c r="I18" s="22">
        <v>2</v>
      </c>
      <c r="J18" s="13">
        <f t="shared" si="3"/>
        <v>68</v>
      </c>
      <c r="K18" s="13">
        <f t="shared" si="0"/>
        <v>36</v>
      </c>
      <c r="L18" s="30">
        <f t="shared" si="1"/>
        <v>0.13821138211382114</v>
      </c>
      <c r="M18" s="30">
        <f t="shared" si="2"/>
        <v>0.35294117647058826</v>
      </c>
      <c r="N18" s="23"/>
    </row>
    <row r="19" spans="1:14" ht="15" thickBot="1" x14ac:dyDescent="0.2">
      <c r="A19" s="20">
        <v>11</v>
      </c>
      <c r="B19" s="25" t="str">
        <f>[1]Sheet1!$B$48</f>
        <v>上海市文来中学</v>
      </c>
      <c r="C19" s="19">
        <v>12011</v>
      </c>
      <c r="D19" s="21">
        <f>[1]Sheet1!$D$51</f>
        <v>1620</v>
      </c>
      <c r="E19" s="22">
        <f>[1]Sheet1!$D$50</f>
        <v>538</v>
      </c>
      <c r="F19" s="22">
        <v>251</v>
      </c>
      <c r="G19" s="22">
        <v>184</v>
      </c>
      <c r="H19" s="22">
        <v>33</v>
      </c>
      <c r="I19" s="22">
        <v>11</v>
      </c>
      <c r="J19" s="13">
        <f t="shared" si="3"/>
        <v>284</v>
      </c>
      <c r="K19" s="13">
        <f t="shared" si="0"/>
        <v>195</v>
      </c>
      <c r="L19" s="30">
        <f t="shared" si="1"/>
        <v>0.17530864197530865</v>
      </c>
      <c r="M19" s="30">
        <f t="shared" si="2"/>
        <v>0.36245353159851301</v>
      </c>
      <c r="N19" s="23"/>
    </row>
    <row r="20" spans="1:14" ht="15" thickBot="1" x14ac:dyDescent="0.2">
      <c r="A20" s="11">
        <v>12</v>
      </c>
      <c r="B20" s="25" t="str">
        <f>[1]Sheet1!$B$52</f>
        <v>上海市航华中学</v>
      </c>
      <c r="C20" s="19">
        <v>12012</v>
      </c>
      <c r="D20" s="21">
        <f>[1]Sheet1!$D$55</f>
        <v>424</v>
      </c>
      <c r="E20" s="22">
        <f>[1]Sheet1!$D$54</f>
        <v>121</v>
      </c>
      <c r="F20" s="22">
        <v>53</v>
      </c>
      <c r="G20" s="22">
        <v>35</v>
      </c>
      <c r="H20" s="22">
        <v>8</v>
      </c>
      <c r="I20" s="22">
        <v>2</v>
      </c>
      <c r="J20" s="13">
        <f t="shared" si="3"/>
        <v>61</v>
      </c>
      <c r="K20" s="13">
        <f t="shared" si="0"/>
        <v>37</v>
      </c>
      <c r="L20" s="30">
        <f t="shared" si="1"/>
        <v>0.14386792452830188</v>
      </c>
      <c r="M20" s="30">
        <f t="shared" si="2"/>
        <v>0.30578512396694213</v>
      </c>
      <c r="N20" s="23"/>
    </row>
    <row r="21" spans="1:14" ht="15" thickBot="1" x14ac:dyDescent="0.2">
      <c r="A21" s="20">
        <v>13</v>
      </c>
      <c r="B21" s="25" t="str">
        <f>[1]Sheet1!$B$56</f>
        <v>上海市七宝第二中学</v>
      </c>
      <c r="C21" s="19">
        <v>12013</v>
      </c>
      <c r="D21" s="21">
        <f>[1]Sheet1!$D$59</f>
        <v>1107</v>
      </c>
      <c r="E21" s="22">
        <f>[1]Sheet1!$D$58</f>
        <v>361</v>
      </c>
      <c r="F21" s="22">
        <v>162</v>
      </c>
      <c r="G21" s="22">
        <v>121</v>
      </c>
      <c r="H21" s="22">
        <v>22</v>
      </c>
      <c r="I21" s="22">
        <v>7</v>
      </c>
      <c r="J21" s="13">
        <f t="shared" si="3"/>
        <v>184</v>
      </c>
      <c r="K21" s="13">
        <f t="shared" si="0"/>
        <v>128</v>
      </c>
      <c r="L21" s="30">
        <f t="shared" si="1"/>
        <v>0.16621499548328816</v>
      </c>
      <c r="M21" s="30">
        <f t="shared" si="2"/>
        <v>0.35457063711911357</v>
      </c>
      <c r="N21" s="23"/>
    </row>
    <row r="22" spans="1:14" ht="15" thickBot="1" x14ac:dyDescent="0.2">
      <c r="A22" s="11">
        <v>14</v>
      </c>
      <c r="B22" s="25" t="str">
        <f>[1]Sheet1!$B$60</f>
        <v>上海市民办上宝中学(民办)</v>
      </c>
      <c r="C22" s="19">
        <v>12014</v>
      </c>
      <c r="D22" s="21">
        <f>[1]Sheet1!$D$63</f>
        <v>938</v>
      </c>
      <c r="E22" s="22">
        <f>[1]Sheet1!$D$62</f>
        <v>288</v>
      </c>
      <c r="F22" s="22">
        <v>476</v>
      </c>
      <c r="G22" s="22">
        <v>285</v>
      </c>
      <c r="H22" s="22">
        <v>13</v>
      </c>
      <c r="I22" s="22">
        <v>0</v>
      </c>
      <c r="J22" s="13">
        <f t="shared" si="3"/>
        <v>489</v>
      </c>
      <c r="K22" s="13">
        <f t="shared" si="0"/>
        <v>285</v>
      </c>
      <c r="L22" s="30">
        <f t="shared" si="1"/>
        <v>0.52132196162046907</v>
      </c>
      <c r="M22" s="30">
        <f t="shared" si="2"/>
        <v>0.98958333333333337</v>
      </c>
      <c r="N22" s="23"/>
    </row>
    <row r="23" spans="1:14" ht="15" thickBot="1" x14ac:dyDescent="0.2">
      <c r="A23" s="20">
        <v>15</v>
      </c>
      <c r="B23" s="25" t="str">
        <f>[1]Sheet1!$B$64</f>
        <v>闵行区浦江第一中学</v>
      </c>
      <c r="C23" s="19">
        <v>12015</v>
      </c>
      <c r="D23" s="21">
        <f>[1]Sheet1!$D$67</f>
        <v>625</v>
      </c>
      <c r="E23" s="22">
        <f>[1]Sheet1!$D$66</f>
        <v>175</v>
      </c>
      <c r="F23" s="22">
        <v>85</v>
      </c>
      <c r="G23" s="22">
        <v>52</v>
      </c>
      <c r="H23" s="22">
        <v>13</v>
      </c>
      <c r="I23" s="22">
        <v>4</v>
      </c>
      <c r="J23" s="13">
        <f t="shared" si="3"/>
        <v>98</v>
      </c>
      <c r="K23" s="13">
        <f t="shared" si="0"/>
        <v>56</v>
      </c>
      <c r="L23" s="30">
        <f t="shared" si="1"/>
        <v>0.15679999999999999</v>
      </c>
      <c r="M23" s="30">
        <f t="shared" si="2"/>
        <v>0.32</v>
      </c>
      <c r="N23" s="23"/>
    </row>
    <row r="24" spans="1:14" ht="15" thickBot="1" x14ac:dyDescent="0.2">
      <c r="A24" s="11">
        <v>16</v>
      </c>
      <c r="B24" s="25" t="str">
        <f>[1]Sheet1!$B$68</f>
        <v>闵行区浦江第二中学</v>
      </c>
      <c r="C24" s="19">
        <v>12016</v>
      </c>
      <c r="D24" s="21">
        <f>[1]Sheet1!$D$71</f>
        <v>585</v>
      </c>
      <c r="E24" s="22">
        <f>[1]Sheet1!$D$70</f>
        <v>155</v>
      </c>
      <c r="F24" s="22">
        <v>50</v>
      </c>
      <c r="G24" s="22">
        <v>31</v>
      </c>
      <c r="H24" s="22">
        <v>12</v>
      </c>
      <c r="I24" s="22">
        <v>3</v>
      </c>
      <c r="J24" s="13">
        <f t="shared" si="3"/>
        <v>62</v>
      </c>
      <c r="K24" s="13">
        <f t="shared" si="0"/>
        <v>34</v>
      </c>
      <c r="L24" s="30">
        <f t="shared" si="1"/>
        <v>0.10598290598290598</v>
      </c>
      <c r="M24" s="30">
        <f t="shared" si="2"/>
        <v>0.21935483870967742</v>
      </c>
      <c r="N24" s="23"/>
    </row>
    <row r="25" spans="1:14" ht="15" thickBot="1" x14ac:dyDescent="0.2">
      <c r="A25" s="20">
        <v>17</v>
      </c>
      <c r="B25" s="25" t="str">
        <f>[1]Sheet1!$B$72</f>
        <v>闵行区浦江第三中学</v>
      </c>
      <c r="C25" s="19">
        <v>12017</v>
      </c>
      <c r="D25" s="21">
        <f>[1]Sheet1!$D$75</f>
        <v>363</v>
      </c>
      <c r="E25" s="22">
        <f>[1]Sheet1!$D$74</f>
        <v>105</v>
      </c>
      <c r="F25" s="22">
        <v>76</v>
      </c>
      <c r="G25" s="22">
        <v>48</v>
      </c>
      <c r="H25" s="22">
        <v>5</v>
      </c>
      <c r="I25" s="22">
        <v>0</v>
      </c>
      <c r="J25" s="13">
        <f t="shared" si="3"/>
        <v>81</v>
      </c>
      <c r="K25" s="13">
        <f t="shared" si="0"/>
        <v>48</v>
      </c>
      <c r="L25" s="30">
        <f t="shared" si="1"/>
        <v>0.2231404958677686</v>
      </c>
      <c r="M25" s="30">
        <f t="shared" si="2"/>
        <v>0.45714285714285713</v>
      </c>
      <c r="N25" s="23"/>
    </row>
    <row r="26" spans="1:14" ht="15" thickBot="1" x14ac:dyDescent="0.2">
      <c r="A26" s="11">
        <v>18</v>
      </c>
      <c r="B26" s="25" t="str">
        <f>[1]Sheet1!$B$76</f>
        <v>闵行区北桥中学</v>
      </c>
      <c r="C26" s="19">
        <v>12018</v>
      </c>
      <c r="D26" s="21">
        <f>[1]Sheet1!$D$79</f>
        <v>337</v>
      </c>
      <c r="E26" s="22">
        <f>[1]Sheet1!$D$78</f>
        <v>77</v>
      </c>
      <c r="F26" s="22">
        <v>50</v>
      </c>
      <c r="G26" s="22">
        <v>27</v>
      </c>
      <c r="H26" s="22">
        <v>7</v>
      </c>
      <c r="I26" s="22">
        <v>2</v>
      </c>
      <c r="J26" s="13">
        <f t="shared" si="3"/>
        <v>57</v>
      </c>
      <c r="K26" s="13">
        <f t="shared" si="0"/>
        <v>29</v>
      </c>
      <c r="L26" s="30">
        <f t="shared" si="1"/>
        <v>0.16913946587537093</v>
      </c>
      <c r="M26" s="30">
        <f t="shared" si="2"/>
        <v>0.37662337662337664</v>
      </c>
      <c r="N26" s="23"/>
    </row>
    <row r="27" spans="1:14" ht="15" thickBot="1" x14ac:dyDescent="0.2">
      <c r="A27" s="20">
        <v>19</v>
      </c>
      <c r="B27" s="25" t="str">
        <f>[1]Sheet1!$B$80</f>
        <v>上海市航华第二中学</v>
      </c>
      <c r="C27" s="19">
        <v>12019</v>
      </c>
      <c r="D27" s="21">
        <f>[1]Sheet1!$D$83</f>
        <v>331</v>
      </c>
      <c r="E27" s="22">
        <f>[1]Sheet1!$D$82</f>
        <v>73</v>
      </c>
      <c r="F27" s="22">
        <v>22</v>
      </c>
      <c r="G27" s="22">
        <v>14</v>
      </c>
      <c r="H27" s="22">
        <v>6</v>
      </c>
      <c r="I27" s="22">
        <v>1</v>
      </c>
      <c r="J27" s="13">
        <f t="shared" si="3"/>
        <v>28</v>
      </c>
      <c r="K27" s="13">
        <f t="shared" si="0"/>
        <v>15</v>
      </c>
      <c r="L27" s="30">
        <f t="shared" si="1"/>
        <v>8.4592145015105744E-2</v>
      </c>
      <c r="M27" s="30">
        <f t="shared" si="2"/>
        <v>0.20547945205479451</v>
      </c>
      <c r="N27" s="23"/>
    </row>
    <row r="28" spans="1:14" ht="15" thickBot="1" x14ac:dyDescent="0.2">
      <c r="A28" s="11">
        <v>20</v>
      </c>
      <c r="B28" s="25" t="str">
        <f>[1]Sheet1!$B$84</f>
        <v>闵行区梅陇中学</v>
      </c>
      <c r="C28" s="19">
        <v>12020</v>
      </c>
      <c r="D28" s="21">
        <f>[1]Sheet1!$D$87</f>
        <v>389</v>
      </c>
      <c r="E28" s="22">
        <f>[1]Sheet1!$D$86</f>
        <v>125</v>
      </c>
      <c r="F28" s="22">
        <v>16</v>
      </c>
      <c r="G28" s="22">
        <v>16</v>
      </c>
      <c r="H28" s="22">
        <v>9</v>
      </c>
      <c r="I28" s="22">
        <v>3</v>
      </c>
      <c r="J28" s="13">
        <f t="shared" si="3"/>
        <v>25</v>
      </c>
      <c r="K28" s="13">
        <f t="shared" si="0"/>
        <v>19</v>
      </c>
      <c r="L28" s="30">
        <f t="shared" si="1"/>
        <v>6.4267352185089971E-2</v>
      </c>
      <c r="M28" s="30">
        <f t="shared" si="2"/>
        <v>0.152</v>
      </c>
      <c r="N28" s="23"/>
    </row>
    <row r="29" spans="1:14" ht="15" thickBot="1" x14ac:dyDescent="0.2">
      <c r="A29" s="20">
        <v>21</v>
      </c>
      <c r="B29" s="25" t="str">
        <f>[1]Sheet1!$B$88</f>
        <v>上海市罗阳中学</v>
      </c>
      <c r="C29" s="19">
        <v>12021</v>
      </c>
      <c r="D29" s="21">
        <f>[1]Sheet1!$D$91</f>
        <v>448</v>
      </c>
      <c r="E29" s="22">
        <f>[1]Sheet1!$D$90</f>
        <v>93</v>
      </c>
      <c r="F29" s="22">
        <v>37</v>
      </c>
      <c r="G29" s="22">
        <v>16</v>
      </c>
      <c r="H29" s="22">
        <v>9</v>
      </c>
      <c r="I29" s="22">
        <v>2</v>
      </c>
      <c r="J29" s="13">
        <f t="shared" si="3"/>
        <v>46</v>
      </c>
      <c r="K29" s="13">
        <f t="shared" si="0"/>
        <v>18</v>
      </c>
      <c r="L29" s="30">
        <f t="shared" si="1"/>
        <v>0.10267857142857142</v>
      </c>
      <c r="M29" s="30">
        <f t="shared" si="2"/>
        <v>0.19354838709677419</v>
      </c>
      <c r="N29" s="23"/>
    </row>
    <row r="30" spans="1:14" ht="15" thickBot="1" x14ac:dyDescent="0.2">
      <c r="A30" s="11">
        <v>22</v>
      </c>
      <c r="B30" s="25" t="str">
        <f>[1]Sheet1!$B$92</f>
        <v>上海市古美学校</v>
      </c>
      <c r="C30" s="19">
        <v>12022</v>
      </c>
      <c r="D30" s="21">
        <f>[1]Sheet1!$D$95</f>
        <v>298</v>
      </c>
      <c r="E30" s="22">
        <f>[1]Sheet1!$D$94</f>
        <v>64</v>
      </c>
      <c r="F30" s="22">
        <v>30</v>
      </c>
      <c r="G30" s="22">
        <v>17</v>
      </c>
      <c r="H30" s="22">
        <v>6</v>
      </c>
      <c r="I30" s="22">
        <v>1</v>
      </c>
      <c r="J30" s="13">
        <f t="shared" si="3"/>
        <v>36</v>
      </c>
      <c r="K30" s="13">
        <f t="shared" si="0"/>
        <v>18</v>
      </c>
      <c r="L30" s="30">
        <f t="shared" si="1"/>
        <v>0.12080536912751678</v>
      </c>
      <c r="M30" s="30">
        <f t="shared" si="2"/>
        <v>0.28125</v>
      </c>
      <c r="N30" s="23"/>
    </row>
    <row r="31" spans="1:14" ht="15" thickBot="1" x14ac:dyDescent="0.2">
      <c r="A31" s="20">
        <v>23</v>
      </c>
      <c r="B31" s="25" t="str">
        <f>[1]Sheet1!$B$96</f>
        <v>闵行区颛桥中学</v>
      </c>
      <c r="C31" s="19">
        <v>12023</v>
      </c>
      <c r="D31" s="21">
        <f>[1]Sheet1!$D$99</f>
        <v>661</v>
      </c>
      <c r="E31" s="22">
        <f>[1]Sheet1!$D$98</f>
        <v>207</v>
      </c>
      <c r="F31" s="22">
        <v>206</v>
      </c>
      <c r="G31" s="22">
        <v>114</v>
      </c>
      <c r="H31" s="22">
        <v>9</v>
      </c>
      <c r="I31" s="22">
        <v>0</v>
      </c>
      <c r="J31" s="13">
        <f t="shared" si="3"/>
        <v>215</v>
      </c>
      <c r="K31" s="13">
        <f t="shared" si="0"/>
        <v>114</v>
      </c>
      <c r="L31" s="30">
        <f t="shared" si="1"/>
        <v>0.32526475037821484</v>
      </c>
      <c r="M31" s="30">
        <f t="shared" si="2"/>
        <v>0.55072463768115942</v>
      </c>
      <c r="N31" s="23"/>
    </row>
    <row r="32" spans="1:14" ht="15" thickBot="1" x14ac:dyDescent="0.2">
      <c r="A32" s="11">
        <v>24</v>
      </c>
      <c r="B32" s="25" t="str">
        <f>[1]Sheet1!$B$100</f>
        <v>闵行区友爱实验中学</v>
      </c>
      <c r="C32" s="19">
        <v>12024</v>
      </c>
      <c r="D32" s="21">
        <f>[1]Sheet1!$D$103</f>
        <v>520</v>
      </c>
      <c r="E32" s="22">
        <f>[1]Sheet1!$D$102</f>
        <v>182</v>
      </c>
      <c r="F32" s="22">
        <v>94</v>
      </c>
      <c r="G32" s="22">
        <v>59</v>
      </c>
      <c r="H32" s="22">
        <v>11</v>
      </c>
      <c r="I32" s="22">
        <v>4</v>
      </c>
      <c r="J32" s="13">
        <f t="shared" si="3"/>
        <v>105</v>
      </c>
      <c r="K32" s="13">
        <f t="shared" si="0"/>
        <v>63</v>
      </c>
      <c r="L32" s="30">
        <f t="shared" si="1"/>
        <v>0.20192307692307693</v>
      </c>
      <c r="M32" s="30">
        <f t="shared" si="2"/>
        <v>0.34615384615384615</v>
      </c>
      <c r="N32" s="23"/>
    </row>
    <row r="33" spans="1:14" ht="15" thickBot="1" x14ac:dyDescent="0.2">
      <c r="A33" s="20">
        <v>25</v>
      </c>
      <c r="B33" s="33" t="str">
        <f>[1]Sheet1!$B$104</f>
        <v>闵行区龙柏中学</v>
      </c>
      <c r="C33" s="19">
        <v>12025</v>
      </c>
      <c r="D33" s="21">
        <f>[1]Sheet1!$D$107</f>
        <v>258</v>
      </c>
      <c r="E33" s="22">
        <f>[1]Sheet1!$D$106</f>
        <v>75</v>
      </c>
      <c r="F33" s="22">
        <v>45</v>
      </c>
      <c r="G33" s="22">
        <v>27</v>
      </c>
      <c r="H33" s="22">
        <v>5</v>
      </c>
      <c r="I33" s="22">
        <v>3</v>
      </c>
      <c r="J33" s="13">
        <f t="shared" si="3"/>
        <v>50</v>
      </c>
      <c r="K33" s="13">
        <f t="shared" si="0"/>
        <v>30</v>
      </c>
      <c r="L33" s="30">
        <f t="shared" si="1"/>
        <v>0.19379844961240311</v>
      </c>
      <c r="M33" s="30">
        <f t="shared" si="2"/>
        <v>0.4</v>
      </c>
      <c r="N33" s="23"/>
    </row>
    <row r="34" spans="1:14" ht="15" thickBot="1" x14ac:dyDescent="0.2">
      <c r="A34" s="11">
        <v>26</v>
      </c>
      <c r="B34" s="25" t="str">
        <f>[1]Sheet1!$B$108</f>
        <v>闵行区诸翟学校</v>
      </c>
      <c r="C34" s="19">
        <v>12026</v>
      </c>
      <c r="D34" s="21">
        <f>[1]Sheet1!$D$111</f>
        <v>515</v>
      </c>
      <c r="E34" s="22">
        <f>[1]Sheet1!$D$110</f>
        <v>138</v>
      </c>
      <c r="F34" s="22">
        <v>100</v>
      </c>
      <c r="G34" s="22">
        <v>49</v>
      </c>
      <c r="H34" s="22">
        <v>10</v>
      </c>
      <c r="I34" s="22">
        <v>3</v>
      </c>
      <c r="J34" s="13">
        <f t="shared" si="3"/>
        <v>110</v>
      </c>
      <c r="K34" s="13">
        <f t="shared" si="0"/>
        <v>52</v>
      </c>
      <c r="L34" s="30">
        <f t="shared" si="1"/>
        <v>0.21359223300970873</v>
      </c>
      <c r="M34" s="30">
        <f t="shared" si="2"/>
        <v>0.37681159420289856</v>
      </c>
      <c r="N34" s="23"/>
    </row>
    <row r="35" spans="1:14" ht="15" thickBot="1" x14ac:dyDescent="0.2">
      <c r="A35" s="20">
        <v>27</v>
      </c>
      <c r="B35" s="25" t="str">
        <f>[1]Sheet1!$B$112</f>
        <v>上海市金汇实验学校</v>
      </c>
      <c r="C35" s="19">
        <v>12027</v>
      </c>
      <c r="D35" s="21">
        <f>[1]Sheet1!$D$115</f>
        <v>308</v>
      </c>
      <c r="E35" s="22">
        <f>[1]Sheet1!$D$114</f>
        <v>97</v>
      </c>
      <c r="F35" s="22">
        <v>24</v>
      </c>
      <c r="G35" s="22">
        <v>13</v>
      </c>
      <c r="H35" s="22">
        <v>6</v>
      </c>
      <c r="I35" s="22">
        <v>2</v>
      </c>
      <c r="J35" s="13">
        <f t="shared" si="3"/>
        <v>30</v>
      </c>
      <c r="K35" s="13">
        <f t="shared" si="0"/>
        <v>15</v>
      </c>
      <c r="L35" s="30">
        <f t="shared" si="1"/>
        <v>9.7402597402597407E-2</v>
      </c>
      <c r="M35" s="30">
        <f t="shared" si="2"/>
        <v>0.15463917525773196</v>
      </c>
      <c r="N35" s="23"/>
    </row>
    <row r="36" spans="1:14" ht="15" thickBot="1" x14ac:dyDescent="0.2">
      <c r="A36" s="11">
        <v>28</v>
      </c>
      <c r="B36" s="25" t="str">
        <f>[1]Sheet1!$B$116</f>
        <v>上海市闵行第四中学</v>
      </c>
      <c r="C36" s="19">
        <v>12028</v>
      </c>
      <c r="D36" s="21">
        <f>[1]Sheet1!$D$119</f>
        <v>959</v>
      </c>
      <c r="E36" s="22">
        <f>[1]Sheet1!$D$118</f>
        <v>320</v>
      </c>
      <c r="F36" s="22">
        <v>94</v>
      </c>
      <c r="G36" s="22">
        <v>56</v>
      </c>
      <c r="H36" s="22">
        <v>19</v>
      </c>
      <c r="I36" s="22">
        <v>6</v>
      </c>
      <c r="J36" s="13">
        <f t="shared" si="3"/>
        <v>113</v>
      </c>
      <c r="K36" s="13">
        <f t="shared" si="0"/>
        <v>62</v>
      </c>
      <c r="L36" s="30">
        <f t="shared" si="1"/>
        <v>0.11783107403545359</v>
      </c>
      <c r="M36" s="30">
        <f t="shared" si="2"/>
        <v>0.19375000000000001</v>
      </c>
      <c r="N36" s="23"/>
    </row>
    <row r="37" spans="1:14" ht="15" thickBot="1" x14ac:dyDescent="0.2">
      <c r="A37" s="20">
        <v>29</v>
      </c>
      <c r="B37" s="25" t="str">
        <f>[1]Sheet1!$B$120</f>
        <v>闵行区曹行中学</v>
      </c>
      <c r="C37" s="19">
        <v>12029</v>
      </c>
      <c r="D37" s="21">
        <f>[1]Sheet1!$D$123</f>
        <v>479</v>
      </c>
      <c r="E37" s="22">
        <f>[1]Sheet1!$D$122</f>
        <v>125</v>
      </c>
      <c r="F37" s="22">
        <v>56</v>
      </c>
      <c r="G37" s="22">
        <v>34</v>
      </c>
      <c r="H37" s="22">
        <v>10</v>
      </c>
      <c r="I37" s="22">
        <v>3</v>
      </c>
      <c r="J37" s="13">
        <f t="shared" si="3"/>
        <v>66</v>
      </c>
      <c r="K37" s="13">
        <f t="shared" si="0"/>
        <v>37</v>
      </c>
      <c r="L37" s="30">
        <f t="shared" si="1"/>
        <v>0.13778705636743216</v>
      </c>
      <c r="M37" s="30">
        <f t="shared" si="2"/>
        <v>0.29599999999999999</v>
      </c>
      <c r="N37" s="23"/>
    </row>
    <row r="38" spans="1:14" ht="15" thickBot="1" x14ac:dyDescent="0.2">
      <c r="A38" s="11">
        <v>30</v>
      </c>
      <c r="B38" s="25" t="str">
        <f>[1]Sheet1!$B$124</f>
        <v>上海市闵行第五中学</v>
      </c>
      <c r="C38" s="19">
        <v>12030</v>
      </c>
      <c r="D38" s="21">
        <f>[1]Sheet1!$D$127</f>
        <v>501</v>
      </c>
      <c r="E38" s="22">
        <f>[1]Sheet1!$D$126</f>
        <v>156</v>
      </c>
      <c r="F38" s="22">
        <v>78</v>
      </c>
      <c r="G38" s="22">
        <v>50</v>
      </c>
      <c r="H38" s="22">
        <v>10</v>
      </c>
      <c r="I38" s="22">
        <v>3</v>
      </c>
      <c r="J38" s="13">
        <f t="shared" si="3"/>
        <v>88</v>
      </c>
      <c r="K38" s="13">
        <f t="shared" si="0"/>
        <v>53</v>
      </c>
      <c r="L38" s="30">
        <f t="shared" si="1"/>
        <v>0.17564870259481039</v>
      </c>
      <c r="M38" s="30">
        <f t="shared" si="2"/>
        <v>0.33974358974358976</v>
      </c>
      <c r="N38" s="23"/>
    </row>
    <row r="39" spans="1:14" ht="15" thickBot="1" x14ac:dyDescent="0.2">
      <c r="A39" s="20">
        <v>31</v>
      </c>
      <c r="B39" s="25" t="str">
        <f>[1]Sheet1!$B$128</f>
        <v>闵行区纪王学校</v>
      </c>
      <c r="C39" s="19">
        <v>12031</v>
      </c>
      <c r="D39" s="21">
        <f>[1]Sheet1!$D$131</f>
        <v>366</v>
      </c>
      <c r="E39" s="22">
        <f>[1]Sheet1!$D$130</f>
        <v>90</v>
      </c>
      <c r="F39" s="22">
        <v>56</v>
      </c>
      <c r="G39" s="22">
        <v>32</v>
      </c>
      <c r="H39" s="22">
        <v>8</v>
      </c>
      <c r="I39" s="22">
        <v>2</v>
      </c>
      <c r="J39" s="13">
        <f t="shared" si="3"/>
        <v>64</v>
      </c>
      <c r="K39" s="13">
        <f t="shared" si="0"/>
        <v>34</v>
      </c>
      <c r="L39" s="30">
        <f t="shared" si="1"/>
        <v>0.17486338797814208</v>
      </c>
      <c r="M39" s="30">
        <f t="shared" si="2"/>
        <v>0.37777777777777777</v>
      </c>
      <c r="N39" s="23"/>
    </row>
    <row r="40" spans="1:14" ht="15" thickBot="1" x14ac:dyDescent="0.2">
      <c r="A40" s="11">
        <v>32</v>
      </c>
      <c r="B40" s="25" t="str">
        <f>[1]Sheet1!$B$132</f>
        <v>上海市民办复旦万科实验学校(民办)</v>
      </c>
      <c r="C40" s="19">
        <v>12032</v>
      </c>
      <c r="D40" s="21">
        <f>[1]Sheet1!$D$135</f>
        <v>362</v>
      </c>
      <c r="E40" s="22">
        <f>[1]Sheet1!$D$134</f>
        <v>125</v>
      </c>
      <c r="F40" s="22">
        <v>105</v>
      </c>
      <c r="G40" s="22">
        <v>59</v>
      </c>
      <c r="H40" s="22">
        <v>7</v>
      </c>
      <c r="I40" s="22">
        <v>3</v>
      </c>
      <c r="J40" s="13">
        <f t="shared" si="3"/>
        <v>112</v>
      </c>
      <c r="K40" s="13">
        <f t="shared" si="0"/>
        <v>62</v>
      </c>
      <c r="L40" s="30">
        <f t="shared" si="1"/>
        <v>0.30939226519337015</v>
      </c>
      <c r="M40" s="30">
        <f t="shared" si="2"/>
        <v>0.496</v>
      </c>
      <c r="N40" s="23"/>
    </row>
    <row r="41" spans="1:14" ht="15" thickBot="1" x14ac:dyDescent="0.2">
      <c r="A41" s="20">
        <v>33</v>
      </c>
      <c r="B41" s="25" t="str">
        <f>[1]Sheet1!$B$136</f>
        <v>上海市马桥强恕学校</v>
      </c>
      <c r="C41" s="19">
        <v>12033</v>
      </c>
      <c r="D41" s="21">
        <f>[1]Sheet1!$D$139</f>
        <v>571</v>
      </c>
      <c r="E41" s="22">
        <f>[1]Sheet1!$D$138</f>
        <v>159</v>
      </c>
      <c r="F41" s="22">
        <v>135</v>
      </c>
      <c r="G41" s="22">
        <v>73</v>
      </c>
      <c r="H41" s="22">
        <v>11</v>
      </c>
      <c r="I41" s="22">
        <v>3</v>
      </c>
      <c r="J41" s="13">
        <f t="shared" si="3"/>
        <v>146</v>
      </c>
      <c r="K41" s="13">
        <f t="shared" si="0"/>
        <v>76</v>
      </c>
      <c r="L41" s="30">
        <f t="shared" si="1"/>
        <v>0.25569176882661998</v>
      </c>
      <c r="M41" s="30">
        <f t="shared" si="2"/>
        <v>0.4779874213836478</v>
      </c>
      <c r="N41" s="23"/>
    </row>
    <row r="42" spans="1:14" ht="15" thickBot="1" x14ac:dyDescent="0.2">
      <c r="A42" s="11">
        <v>34</v>
      </c>
      <c r="B42" s="25" t="str">
        <f>[1]Sheet1!$B$140</f>
        <v>上海市燎原实验学校(民办)</v>
      </c>
      <c r="C42" s="19">
        <v>12034</v>
      </c>
      <c r="D42" s="21">
        <f>[1]Sheet1!$D$143</f>
        <v>203</v>
      </c>
      <c r="E42" s="22">
        <f>[1]Sheet1!$D$142</f>
        <v>52</v>
      </c>
      <c r="F42" s="22">
        <v>7</v>
      </c>
      <c r="G42" s="22">
        <v>7</v>
      </c>
      <c r="H42" s="22">
        <v>4</v>
      </c>
      <c r="I42" s="22">
        <v>1</v>
      </c>
      <c r="J42" s="13">
        <f t="shared" si="3"/>
        <v>11</v>
      </c>
      <c r="K42" s="13">
        <f t="shared" si="0"/>
        <v>8</v>
      </c>
      <c r="L42" s="30">
        <f t="shared" si="1"/>
        <v>5.4187192118226604E-2</v>
      </c>
      <c r="M42" s="30">
        <f t="shared" si="2"/>
        <v>0.15384615384615385</v>
      </c>
      <c r="N42" s="23"/>
    </row>
    <row r="43" spans="1:14" ht="15" thickBot="1" x14ac:dyDescent="0.2">
      <c r="A43" s="20">
        <v>35</v>
      </c>
      <c r="B43" s="25" t="str">
        <f>[1]Sheet1!$B$144</f>
        <v>上海市莘光学校</v>
      </c>
      <c r="C43" s="19">
        <v>12035</v>
      </c>
      <c r="D43" s="21">
        <f>[1]Sheet1!$D$147</f>
        <v>907</v>
      </c>
      <c r="E43" s="22">
        <f>[1]Sheet1!$D$146</f>
        <v>284</v>
      </c>
      <c r="F43" s="22">
        <v>285</v>
      </c>
      <c r="G43" s="22">
        <v>157</v>
      </c>
      <c r="H43" s="22">
        <v>12</v>
      </c>
      <c r="I43" s="22">
        <v>0</v>
      </c>
      <c r="J43" s="13">
        <f t="shared" si="3"/>
        <v>297</v>
      </c>
      <c r="K43" s="13">
        <f t="shared" si="0"/>
        <v>157</v>
      </c>
      <c r="L43" s="30">
        <f t="shared" si="1"/>
        <v>0.32745314222712241</v>
      </c>
      <c r="M43" s="30">
        <f t="shared" si="2"/>
        <v>0.55281690140845074</v>
      </c>
      <c r="N43" s="23"/>
    </row>
    <row r="44" spans="1:14" ht="15" thickBot="1" x14ac:dyDescent="0.2">
      <c r="A44" s="11">
        <v>36</v>
      </c>
      <c r="B44" s="33" t="str">
        <f>[1]Sheet1!$B$148</f>
        <v>闵行区启智学校</v>
      </c>
      <c r="C44" s="19">
        <v>12036</v>
      </c>
      <c r="D44" s="21">
        <f>[1]Sheet1!$D$151</f>
        <v>48</v>
      </c>
      <c r="E44" s="22">
        <f>[1]Sheet1!$D$150</f>
        <v>19</v>
      </c>
      <c r="F44" s="22">
        <v>0</v>
      </c>
      <c r="G44" s="22">
        <v>0</v>
      </c>
      <c r="H44" s="22">
        <v>0</v>
      </c>
      <c r="I44" s="22">
        <v>0</v>
      </c>
      <c r="J44" s="13">
        <f t="shared" si="3"/>
        <v>0</v>
      </c>
      <c r="K44" s="13">
        <f t="shared" si="0"/>
        <v>0</v>
      </c>
      <c r="L44" s="30">
        <f t="shared" si="1"/>
        <v>0</v>
      </c>
      <c r="M44" s="30">
        <f t="shared" si="2"/>
        <v>0</v>
      </c>
      <c r="N44" s="23"/>
    </row>
    <row r="45" spans="1:14" ht="15" thickBot="1" x14ac:dyDescent="0.2">
      <c r="A45" s="20">
        <v>37</v>
      </c>
      <c r="B45" s="25" t="str">
        <f>[1]Sheet1!$B$152</f>
        <v>闵行区启音学校</v>
      </c>
      <c r="C45" s="19">
        <v>12037</v>
      </c>
      <c r="D45" s="21">
        <f>[1]Sheet1!$D$155</f>
        <v>50</v>
      </c>
      <c r="E45" s="22">
        <f>[1]Sheet1!$D$154</f>
        <v>8</v>
      </c>
      <c r="F45" s="22">
        <v>5</v>
      </c>
      <c r="G45" s="22">
        <v>2</v>
      </c>
      <c r="H45" s="22">
        <v>3</v>
      </c>
      <c r="I45" s="22">
        <v>1</v>
      </c>
      <c r="J45" s="13">
        <f t="shared" si="3"/>
        <v>8</v>
      </c>
      <c r="K45" s="13">
        <f t="shared" si="0"/>
        <v>3</v>
      </c>
      <c r="L45" s="30">
        <f t="shared" si="1"/>
        <v>0.16</v>
      </c>
      <c r="M45" s="30">
        <f t="shared" si="2"/>
        <v>0.375</v>
      </c>
      <c r="N45" s="23"/>
    </row>
    <row r="46" spans="1:14" ht="15" thickBot="1" x14ac:dyDescent="0.2">
      <c r="A46" s="11">
        <v>38</v>
      </c>
      <c r="B46" s="25" t="str">
        <f>[1]Sheet1!$B$156</f>
        <v>闵行区民办协和双语尚音学校(民办)</v>
      </c>
      <c r="C46" s="19">
        <v>12038</v>
      </c>
      <c r="D46" s="21">
        <f>[1]Sheet1!$D$159</f>
        <v>157</v>
      </c>
      <c r="E46" s="22">
        <f>[1]Sheet1!$D$158</f>
        <v>61</v>
      </c>
      <c r="F46" s="22">
        <v>35</v>
      </c>
      <c r="G46" s="22">
        <v>27</v>
      </c>
      <c r="H46" s="22">
        <v>3</v>
      </c>
      <c r="I46" s="22">
        <v>1</v>
      </c>
      <c r="J46" s="13">
        <f t="shared" si="3"/>
        <v>38</v>
      </c>
      <c r="K46" s="13">
        <f t="shared" si="0"/>
        <v>28</v>
      </c>
      <c r="L46" s="30">
        <f t="shared" si="1"/>
        <v>0.24203821656050956</v>
      </c>
      <c r="M46" s="30">
        <f t="shared" si="2"/>
        <v>0.45901639344262296</v>
      </c>
      <c r="N46" s="23"/>
    </row>
    <row r="47" spans="1:14" ht="15" thickBot="1" x14ac:dyDescent="0.2">
      <c r="A47" s="20">
        <v>39</v>
      </c>
      <c r="B47" s="25" t="str">
        <f>[1]Sheet1!$B$160</f>
        <v>闵行区明星学校</v>
      </c>
      <c r="C47" s="19">
        <v>12039</v>
      </c>
      <c r="D47" s="21">
        <f>[1]Sheet1!$D$163</f>
        <v>403</v>
      </c>
      <c r="E47" s="22">
        <f>[1]Sheet1!$D$162</f>
        <v>113</v>
      </c>
      <c r="F47" s="22">
        <v>114</v>
      </c>
      <c r="G47" s="22">
        <v>51</v>
      </c>
      <c r="H47" s="22">
        <v>6</v>
      </c>
      <c r="I47" s="22">
        <v>0</v>
      </c>
      <c r="J47" s="13">
        <f t="shared" si="3"/>
        <v>120</v>
      </c>
      <c r="K47" s="13">
        <f t="shared" si="0"/>
        <v>51</v>
      </c>
      <c r="L47" s="30">
        <f t="shared" si="1"/>
        <v>0.29776674937965258</v>
      </c>
      <c r="M47" s="30">
        <f t="shared" si="2"/>
        <v>0.45132743362831856</v>
      </c>
      <c r="N47" s="23"/>
    </row>
    <row r="48" spans="1:14" ht="15" thickBot="1" x14ac:dyDescent="0.2">
      <c r="A48" s="11">
        <v>40</v>
      </c>
      <c r="B48" s="25" t="str">
        <f>[1]Sheet1!$B$164</f>
        <v>上海交通大学附属第二中学</v>
      </c>
      <c r="C48" s="19">
        <v>12040</v>
      </c>
      <c r="D48" s="21">
        <f>[1]Sheet1!$D$167</f>
        <v>585</v>
      </c>
      <c r="E48" s="22">
        <f>[1]Sheet1!$D$166</f>
        <v>203</v>
      </c>
      <c r="F48" s="22">
        <v>85</v>
      </c>
      <c r="G48" s="22">
        <v>60</v>
      </c>
      <c r="H48" s="22">
        <v>12</v>
      </c>
      <c r="I48" s="22">
        <v>4</v>
      </c>
      <c r="J48" s="13">
        <f t="shared" si="3"/>
        <v>97</v>
      </c>
      <c r="K48" s="13">
        <f t="shared" si="0"/>
        <v>64</v>
      </c>
      <c r="L48" s="30">
        <f t="shared" si="1"/>
        <v>0.16581196581196581</v>
      </c>
      <c r="M48" s="30">
        <f t="shared" si="2"/>
        <v>0.31527093596059114</v>
      </c>
      <c r="N48" s="23"/>
    </row>
    <row r="49" spans="1:14" ht="15" thickBot="1" x14ac:dyDescent="0.2">
      <c r="A49" s="20">
        <v>41</v>
      </c>
      <c r="B49" s="25" t="str">
        <f>[1]Sheet1!$B$168</f>
        <v>上海市实验学校西校</v>
      </c>
      <c r="C49" s="19">
        <v>12041</v>
      </c>
      <c r="D49" s="21">
        <f>[1]Sheet1!$D$171</f>
        <v>926</v>
      </c>
      <c r="E49" s="22">
        <f>[1]Sheet1!$D$170</f>
        <v>281</v>
      </c>
      <c r="F49" s="22">
        <v>112</v>
      </c>
      <c r="G49" s="22">
        <v>80</v>
      </c>
      <c r="H49" s="22">
        <v>19</v>
      </c>
      <c r="I49" s="22">
        <v>6</v>
      </c>
      <c r="J49" s="13">
        <f t="shared" si="3"/>
        <v>131</v>
      </c>
      <c r="K49" s="13">
        <f t="shared" si="0"/>
        <v>86</v>
      </c>
      <c r="L49" s="30">
        <f t="shared" si="1"/>
        <v>0.14146868250539957</v>
      </c>
      <c r="M49" s="30">
        <f t="shared" si="2"/>
        <v>0.30604982206405695</v>
      </c>
      <c r="N49" s="23"/>
    </row>
    <row r="50" spans="1:14" ht="15" thickBot="1" x14ac:dyDescent="0.2">
      <c r="A50" s="11">
        <v>42</v>
      </c>
      <c r="B50" s="25" t="str">
        <f>[1]Sheet1!$B$172</f>
        <v>上海师范大学康城实验学校</v>
      </c>
      <c r="C50" s="19">
        <v>12042</v>
      </c>
      <c r="D50" s="21">
        <f>[1]Sheet1!$D$175</f>
        <v>516</v>
      </c>
      <c r="E50" s="22">
        <f>[1]Sheet1!$D$174</f>
        <v>149</v>
      </c>
      <c r="F50" s="22">
        <v>102</v>
      </c>
      <c r="G50" s="22">
        <v>51</v>
      </c>
      <c r="H50" s="22">
        <v>10</v>
      </c>
      <c r="I50" s="22">
        <v>3</v>
      </c>
      <c r="J50" s="13">
        <f t="shared" si="3"/>
        <v>112</v>
      </c>
      <c r="K50" s="13">
        <f t="shared" si="0"/>
        <v>54</v>
      </c>
      <c r="L50" s="30">
        <f t="shared" si="1"/>
        <v>0.21705426356589147</v>
      </c>
      <c r="M50" s="30">
        <f t="shared" si="2"/>
        <v>0.36241610738255031</v>
      </c>
      <c r="N50" s="23"/>
    </row>
    <row r="51" spans="1:14" ht="15" thickBot="1" x14ac:dyDescent="0.2">
      <c r="A51" s="20">
        <v>43</v>
      </c>
      <c r="B51" s="25" t="str">
        <f>[1]Sheet1!$B$176</f>
        <v>上海市莘城学校</v>
      </c>
      <c r="C51" s="19">
        <v>12043</v>
      </c>
      <c r="D51" s="21">
        <f>[1]Sheet1!$D$179</f>
        <v>454</v>
      </c>
      <c r="E51" s="22">
        <f>[1]Sheet1!$D$178</f>
        <v>131</v>
      </c>
      <c r="F51" s="22">
        <v>175</v>
      </c>
      <c r="G51" s="22">
        <v>80</v>
      </c>
      <c r="H51" s="22">
        <v>6</v>
      </c>
      <c r="I51" s="22">
        <v>0</v>
      </c>
      <c r="J51" s="13">
        <f t="shared" si="3"/>
        <v>181</v>
      </c>
      <c r="K51" s="13">
        <f t="shared" si="0"/>
        <v>80</v>
      </c>
      <c r="L51" s="30">
        <f t="shared" si="1"/>
        <v>0.39867841409691629</v>
      </c>
      <c r="M51" s="30">
        <f t="shared" si="2"/>
        <v>0.61068702290076338</v>
      </c>
      <c r="N51" s="23"/>
    </row>
    <row r="52" spans="1:14" ht="15" thickBot="1" x14ac:dyDescent="0.2">
      <c r="A52" s="11">
        <v>44</v>
      </c>
      <c r="B52" s="25" t="str">
        <f>[1]Sheet1!$B$180</f>
        <v>上海市龙茗中学</v>
      </c>
      <c r="C52" s="19">
        <v>12044</v>
      </c>
      <c r="D52" s="21">
        <f>[1]Sheet1!$D$183</f>
        <v>424</v>
      </c>
      <c r="E52" s="22">
        <f>[1]Sheet1!$D$182</f>
        <v>109</v>
      </c>
      <c r="F52" s="22">
        <v>20</v>
      </c>
      <c r="G52" s="22">
        <v>20</v>
      </c>
      <c r="H52" s="22">
        <v>8</v>
      </c>
      <c r="I52" s="22">
        <v>2</v>
      </c>
      <c r="J52" s="13">
        <f t="shared" si="3"/>
        <v>28</v>
      </c>
      <c r="K52" s="13">
        <f t="shared" si="0"/>
        <v>22</v>
      </c>
      <c r="L52" s="30">
        <f t="shared" si="1"/>
        <v>6.6037735849056603E-2</v>
      </c>
      <c r="M52" s="30">
        <f t="shared" si="2"/>
        <v>0.20183486238532111</v>
      </c>
      <c r="N52" s="23"/>
    </row>
    <row r="53" spans="1:14" ht="15" thickBot="1" x14ac:dyDescent="0.2">
      <c r="A53" s="20">
        <v>45</v>
      </c>
      <c r="B53" s="25" t="str">
        <f>[1]Sheet1!$B$184</f>
        <v>闵行区鹤北中学</v>
      </c>
      <c r="C53" s="19">
        <v>12045</v>
      </c>
      <c r="D53" s="21">
        <f>[1]Sheet1!$D$187</f>
        <v>693</v>
      </c>
      <c r="E53" s="22">
        <f>[1]Sheet1!$D$186</f>
        <v>222</v>
      </c>
      <c r="F53" s="22">
        <v>99</v>
      </c>
      <c r="G53" s="22">
        <v>65</v>
      </c>
      <c r="H53" s="22">
        <v>13</v>
      </c>
      <c r="I53" s="22">
        <v>4</v>
      </c>
      <c r="J53" s="13">
        <f t="shared" si="3"/>
        <v>112</v>
      </c>
      <c r="K53" s="13">
        <f t="shared" si="0"/>
        <v>69</v>
      </c>
      <c r="L53" s="30">
        <f t="shared" si="1"/>
        <v>0.16161616161616163</v>
      </c>
      <c r="M53" s="30">
        <f t="shared" si="2"/>
        <v>0.3108108108108108</v>
      </c>
      <c r="N53" s="23"/>
    </row>
    <row r="54" spans="1:14" ht="15" thickBot="1" x14ac:dyDescent="0.2">
      <c r="A54" s="11">
        <v>46</v>
      </c>
      <c r="B54" s="25" t="str">
        <f>[1]Sheet1!$B$188</f>
        <v>上海上师初级中学</v>
      </c>
      <c r="C54" s="19">
        <v>12046</v>
      </c>
      <c r="D54" s="21">
        <f>[1]Sheet1!$D$191</f>
        <v>261</v>
      </c>
      <c r="E54" s="22">
        <f>[1]Sheet1!$D$190</f>
        <v>77</v>
      </c>
      <c r="F54" s="22">
        <v>44</v>
      </c>
      <c r="G54" s="22">
        <v>44</v>
      </c>
      <c r="H54" s="22">
        <v>3</v>
      </c>
      <c r="I54" s="22">
        <v>0</v>
      </c>
      <c r="J54" s="13">
        <f t="shared" si="3"/>
        <v>47</v>
      </c>
      <c r="K54" s="13">
        <f t="shared" si="0"/>
        <v>44</v>
      </c>
      <c r="L54" s="30">
        <f t="shared" si="1"/>
        <v>0.18007662835249041</v>
      </c>
      <c r="M54" s="30">
        <f t="shared" si="2"/>
        <v>0.5714285714285714</v>
      </c>
      <c r="N54" s="23"/>
    </row>
    <row r="55" spans="1:14" ht="15" thickBot="1" x14ac:dyDescent="0.2">
      <c r="A55" s="20">
        <v>47</v>
      </c>
      <c r="B55" s="25" t="str">
        <f>[1]Sheet1!$B$192</f>
        <v>上海市闵行区七宝第三中学</v>
      </c>
      <c r="C55" s="19">
        <v>12047</v>
      </c>
      <c r="D55" s="21">
        <f>[1]Sheet1!$D$195</f>
        <v>375</v>
      </c>
      <c r="E55" s="22">
        <f>[1]Sheet1!$D$194</f>
        <v>103</v>
      </c>
      <c r="F55" s="22">
        <v>34</v>
      </c>
      <c r="G55" s="22">
        <v>22</v>
      </c>
      <c r="H55" s="22">
        <v>8</v>
      </c>
      <c r="I55" s="22">
        <v>2</v>
      </c>
      <c r="J55" s="13">
        <f t="shared" si="3"/>
        <v>42</v>
      </c>
      <c r="K55" s="13">
        <f t="shared" si="0"/>
        <v>24</v>
      </c>
      <c r="L55" s="30">
        <f t="shared" si="1"/>
        <v>0.112</v>
      </c>
      <c r="M55" s="30">
        <f t="shared" si="2"/>
        <v>0.23300970873786409</v>
      </c>
      <c r="N55" s="23"/>
    </row>
    <row r="56" spans="1:14" ht="15" thickBot="1" x14ac:dyDescent="0.2">
      <c r="A56" s="11">
        <v>48</v>
      </c>
      <c r="B56" s="25" t="str">
        <f>[1]Sheet1!$B$196</f>
        <v>上海市闵行区君莲学校</v>
      </c>
      <c r="C56" s="19">
        <v>12048</v>
      </c>
      <c r="D56" s="21">
        <f>[1]Sheet1!$D$199</f>
        <v>238</v>
      </c>
      <c r="E56" s="22">
        <f>[1]Sheet1!$D$198</f>
        <v>75</v>
      </c>
      <c r="F56" s="22">
        <v>72</v>
      </c>
      <c r="G56" s="22">
        <v>47</v>
      </c>
      <c r="H56" s="22">
        <v>3</v>
      </c>
      <c r="I56" s="22">
        <v>0</v>
      </c>
      <c r="J56" s="13">
        <f t="shared" si="3"/>
        <v>75</v>
      </c>
      <c r="K56" s="13">
        <f t="shared" si="0"/>
        <v>47</v>
      </c>
      <c r="L56" s="30">
        <f t="shared" si="1"/>
        <v>0.31512605042016806</v>
      </c>
      <c r="M56" s="30">
        <f t="shared" si="2"/>
        <v>0.62666666666666671</v>
      </c>
      <c r="N56" s="23"/>
    </row>
    <row r="57" spans="1:14" ht="15" thickBot="1" x14ac:dyDescent="0.2">
      <c r="A57" s="20">
        <v>49</v>
      </c>
      <c r="B57" s="25" t="str">
        <f>[1]Sheet1!$B$200</f>
        <v>华东师范大学第二附属中学附属初级中学</v>
      </c>
      <c r="C57" s="19">
        <v>12049</v>
      </c>
      <c r="D57" s="21">
        <f>[1]Sheet1!$D$203</f>
        <v>350</v>
      </c>
      <c r="E57" s="22">
        <f>[1]Sheet1!$D$202</f>
        <v>0</v>
      </c>
      <c r="F57" s="22">
        <v>0</v>
      </c>
      <c r="G57" s="22">
        <v>0</v>
      </c>
      <c r="H57" s="22">
        <v>7</v>
      </c>
      <c r="I57" s="22">
        <v>0</v>
      </c>
      <c r="J57" s="13">
        <f t="shared" si="3"/>
        <v>7</v>
      </c>
      <c r="K57" s="13">
        <f t="shared" si="0"/>
        <v>0</v>
      </c>
      <c r="L57" s="30">
        <f t="shared" si="1"/>
        <v>0.02</v>
      </c>
      <c r="M57" s="30">
        <v>0</v>
      </c>
      <c r="N57" s="23"/>
    </row>
    <row r="58" spans="1:14" ht="15" thickBot="1" x14ac:dyDescent="0.2">
      <c r="A58" s="11">
        <v>50</v>
      </c>
      <c r="B58" s="25" t="str">
        <f>[1]Sheet1!$B$204</f>
        <v>上海星河湾双语学校</v>
      </c>
      <c r="C58" s="19">
        <v>12050</v>
      </c>
      <c r="D58" s="21">
        <f>[1]Sheet1!$D$207</f>
        <v>60</v>
      </c>
      <c r="E58" s="22">
        <f>[1]Sheet1!$D$206</f>
        <v>0</v>
      </c>
      <c r="F58" s="22">
        <v>0</v>
      </c>
      <c r="G58" s="22">
        <v>0</v>
      </c>
      <c r="H58" s="22">
        <v>1</v>
      </c>
      <c r="I58" s="22">
        <v>0</v>
      </c>
      <c r="J58" s="13">
        <f t="shared" si="3"/>
        <v>1</v>
      </c>
      <c r="K58" s="13">
        <f t="shared" si="0"/>
        <v>0</v>
      </c>
      <c r="L58" s="30">
        <f t="shared" si="1"/>
        <v>1.6666666666666666E-2</v>
      </c>
      <c r="M58" s="30">
        <v>0</v>
      </c>
      <c r="N58" s="23"/>
    </row>
    <row r="59" spans="1:14" ht="15" thickBot="1" x14ac:dyDescent="0.2">
      <c r="A59" s="20">
        <v>51</v>
      </c>
      <c r="B59" s="25" t="str">
        <f>[1]Sheet1!$B$208</f>
        <v>协和万源</v>
      </c>
      <c r="C59" s="19">
        <v>12051</v>
      </c>
      <c r="D59" s="21">
        <f>[1]Sheet1!$D$211</f>
        <v>344</v>
      </c>
      <c r="E59" s="22">
        <f>[1]Sheet1!$D$210</f>
        <v>76</v>
      </c>
      <c r="F59" s="22">
        <v>18</v>
      </c>
      <c r="G59" s="22">
        <v>13</v>
      </c>
      <c r="H59" s="22">
        <v>7</v>
      </c>
      <c r="I59" s="22">
        <v>2</v>
      </c>
      <c r="J59" s="13">
        <f t="shared" si="3"/>
        <v>25</v>
      </c>
      <c r="K59" s="13">
        <f t="shared" si="0"/>
        <v>15</v>
      </c>
      <c r="L59" s="30">
        <f t="shared" si="1"/>
        <v>7.2674418604651167E-2</v>
      </c>
      <c r="M59" s="30">
        <f t="shared" si="2"/>
        <v>0.19736842105263158</v>
      </c>
      <c r="N59" s="23"/>
    </row>
    <row r="60" spans="1:14" ht="15" thickBot="1" x14ac:dyDescent="0.2">
      <c r="A60" s="11">
        <v>52</v>
      </c>
      <c r="B60" s="25" t="str">
        <f>[1]Sheet1!$B$212</f>
        <v>闵教院附中</v>
      </c>
      <c r="C60" s="19">
        <v>12052</v>
      </c>
      <c r="D60" s="21">
        <f>[1]Sheet1!$D$215</f>
        <v>16</v>
      </c>
      <c r="E60" s="22">
        <f>[1]Sheet1!$D$214</f>
        <v>16</v>
      </c>
      <c r="F60" s="22">
        <v>5</v>
      </c>
      <c r="G60" s="22">
        <v>5</v>
      </c>
      <c r="H60" s="22">
        <v>1</v>
      </c>
      <c r="I60" s="22">
        <v>1</v>
      </c>
      <c r="J60" s="13">
        <f t="shared" si="3"/>
        <v>6</v>
      </c>
      <c r="K60" s="13">
        <f t="shared" si="0"/>
        <v>6</v>
      </c>
      <c r="L60" s="30">
        <f t="shared" si="1"/>
        <v>0.375</v>
      </c>
      <c r="M60" s="30">
        <f t="shared" si="2"/>
        <v>0.375</v>
      </c>
      <c r="N60" s="23"/>
    </row>
    <row r="61" spans="1:14" ht="14.25" thickTop="1" x14ac:dyDescent="0.15">
      <c r="A61" s="38" t="s">
        <v>16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</row>
    <row r="62" spans="1:14" x14ac:dyDescent="0.15">
      <c r="G62" t="s">
        <v>15</v>
      </c>
    </row>
  </sheetData>
  <mergeCells count="14">
    <mergeCell ref="J6:K6"/>
    <mergeCell ref="L6:M6"/>
    <mergeCell ref="N6:N7"/>
    <mergeCell ref="A61:N61"/>
    <mergeCell ref="L2:N2"/>
    <mergeCell ref="A3:N3"/>
    <mergeCell ref="A4:B4"/>
    <mergeCell ref="A5:B5"/>
    <mergeCell ref="A6:A7"/>
    <mergeCell ref="B6:B7"/>
    <mergeCell ref="C6:C7"/>
    <mergeCell ref="D6:E6"/>
    <mergeCell ref="F6:G6"/>
    <mergeCell ref="H6:I6"/>
  </mergeCells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zoomScale="96" zoomScaleNormal="96" zoomScalePageLayoutView="96" workbookViewId="0">
      <selection activeCell="L8" sqref="L8"/>
    </sheetView>
  </sheetViews>
  <sheetFormatPr defaultColWidth="8.875" defaultRowHeight="13.5" x14ac:dyDescent="0.15"/>
  <cols>
    <col min="1" max="1" width="5.125" customWidth="1"/>
    <col min="2" max="2" width="26.125" customWidth="1"/>
    <col min="3" max="3" width="8.625" customWidth="1"/>
    <col min="4" max="13" width="9.375" customWidth="1"/>
    <col min="14" max="14" width="29.125" bestFit="1" customWidth="1"/>
  </cols>
  <sheetData>
    <row r="1" spans="1:14" ht="20.25" customHeight="1" x14ac:dyDescent="0.15">
      <c r="A1" s="3" t="s">
        <v>4</v>
      </c>
    </row>
    <row r="2" spans="1:14" ht="18" customHeight="1" x14ac:dyDescent="0.15">
      <c r="L2" s="39" t="s">
        <v>19</v>
      </c>
      <c r="M2" s="39"/>
      <c r="N2" s="39"/>
    </row>
    <row r="3" spans="1:14" ht="48" customHeight="1" x14ac:dyDescent="0.15">
      <c r="A3" s="40" t="s">
        <v>18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22.5" customHeight="1" x14ac:dyDescent="0.15">
      <c r="A4" s="41" t="s">
        <v>44</v>
      </c>
      <c r="B4" s="41"/>
      <c r="C4" s="17"/>
      <c r="J4" s="2"/>
      <c r="K4" s="2"/>
      <c r="L4" s="2"/>
      <c r="M4" s="2"/>
      <c r="N4" s="2"/>
    </row>
    <row r="5" spans="1:14" ht="20.25" customHeight="1" thickBot="1" x14ac:dyDescent="0.2">
      <c r="A5" s="42" t="s">
        <v>43</v>
      </c>
      <c r="B5" s="42"/>
      <c r="C5" s="18"/>
      <c r="N5" s="1" t="s">
        <v>1</v>
      </c>
    </row>
    <row r="6" spans="1:14" ht="33" customHeight="1" thickTop="1" x14ac:dyDescent="0.15">
      <c r="A6" s="43" t="s">
        <v>3</v>
      </c>
      <c r="B6" s="45" t="s">
        <v>10</v>
      </c>
      <c r="C6" s="47" t="s">
        <v>17</v>
      </c>
      <c r="D6" s="49" t="s">
        <v>2</v>
      </c>
      <c r="E6" s="35"/>
      <c r="F6" s="34" t="s">
        <v>5</v>
      </c>
      <c r="G6" s="35"/>
      <c r="H6" s="34" t="s">
        <v>8</v>
      </c>
      <c r="I6" s="35"/>
      <c r="J6" s="34" t="s">
        <v>13</v>
      </c>
      <c r="K6" s="35"/>
      <c r="L6" s="34" t="s">
        <v>14</v>
      </c>
      <c r="M6" s="35"/>
      <c r="N6" s="36" t="s">
        <v>0</v>
      </c>
    </row>
    <row r="7" spans="1:14" ht="30.75" customHeight="1" thickBot="1" x14ac:dyDescent="0.2">
      <c r="A7" s="44"/>
      <c r="B7" s="46"/>
      <c r="C7" s="48"/>
      <c r="D7" s="6" t="s">
        <v>7</v>
      </c>
      <c r="E7" s="7" t="s">
        <v>9</v>
      </c>
      <c r="F7" s="8" t="s">
        <v>7</v>
      </c>
      <c r="G7" s="7" t="s">
        <v>9</v>
      </c>
      <c r="H7" s="8" t="s">
        <v>6</v>
      </c>
      <c r="I7" s="7" t="s">
        <v>9</v>
      </c>
      <c r="J7" s="6" t="s">
        <v>6</v>
      </c>
      <c r="K7" s="7" t="s">
        <v>9</v>
      </c>
      <c r="L7" s="8" t="s">
        <v>6</v>
      </c>
      <c r="M7" s="8" t="s">
        <v>12</v>
      </c>
      <c r="N7" s="37"/>
    </row>
    <row r="8" spans="1:14" ht="24.95" customHeight="1" thickBot="1" x14ac:dyDescent="0.2">
      <c r="A8" s="9">
        <v>0</v>
      </c>
      <c r="B8" s="12" t="s">
        <v>11</v>
      </c>
      <c r="C8" s="19"/>
      <c r="D8" s="13">
        <f>D9+D10+D11+D12+D13+D14+D15+D16+D17+D18+D19+D20+D21+D22+D23+D24+D25+D27+D28+D29+D30+D31+D32</f>
        <v>19554</v>
      </c>
      <c r="E8" s="13">
        <f>E9+E10+E11+E12+E13+E14+E15+E16+E17+E18+E19+E20+E21+E22+E23+E24+E25+E27+E28+E29+E30+E31+E32</f>
        <v>6206</v>
      </c>
      <c r="F8" s="13">
        <f>F9+F10+F11+F12+F13+F14+F15+F16+F17+F18+F19+F20+F21+F22+F23+F24+F25+F27+F28+F29+F30+F31+F32</f>
        <v>14373</v>
      </c>
      <c r="G8" s="13">
        <f>G9+G10+G11+G12+G13+G14+G15+G16+G17+G18+G19+G20+G21+G22+G23+G24+G25+G27+G28+G29+G30+G31+G32</f>
        <v>4867</v>
      </c>
      <c r="H8" s="13">
        <f>H9+H10+H11+H12+H13+H14+H15+H16+H17+H18+H19+H20+H21+H22+H23+H24+H25+H27+H28+H29+H30+H31+H32</f>
        <v>188</v>
      </c>
      <c r="I8" s="13">
        <f>I9+I10+I11+I12+I13+I14+I15+I16+I17+I18+I19+I20+I21+I22+I23+I24+I25+I27+I28+I29+I30+I31+I32</f>
        <v>33</v>
      </c>
      <c r="J8" s="13">
        <f>J9+J10+J11+J12+J13+J14+J15+J16+J17+J18+J19+J20+J21+J22+J23+J24+J25+J27+J28+J29+J30+J31+J32</f>
        <v>14561</v>
      </c>
      <c r="K8" s="13">
        <f>K9+K10+K11+K12+K13+K14+K15+K16+K17+K18+K19+K20+K21+K22+K23+K24+K25+K27+K28+K29+K30+K31+K32</f>
        <v>4901</v>
      </c>
      <c r="L8" s="30">
        <f>J8/D8</f>
        <v>0.74465582489516213</v>
      </c>
      <c r="M8" s="30">
        <f>K8/E8</f>
        <v>0.78971962616822433</v>
      </c>
      <c r="N8" s="14"/>
    </row>
    <row r="9" spans="1:14" ht="24.95" customHeight="1" thickBot="1" x14ac:dyDescent="0.2">
      <c r="A9" s="10">
        <v>1</v>
      </c>
      <c r="B9" s="24" t="s">
        <v>20</v>
      </c>
      <c r="C9" s="19">
        <v>12053</v>
      </c>
      <c r="D9" s="13">
        <v>1652</v>
      </c>
      <c r="E9" s="5">
        <v>522</v>
      </c>
      <c r="F9" s="5">
        <v>1602</v>
      </c>
      <c r="G9" s="5">
        <v>507</v>
      </c>
      <c r="H9" s="5">
        <v>6</v>
      </c>
      <c r="I9" s="5">
        <v>1</v>
      </c>
      <c r="J9" s="5">
        <v>1608</v>
      </c>
      <c r="K9" s="5">
        <v>508</v>
      </c>
      <c r="L9" s="28">
        <v>0.97340000000000004</v>
      </c>
      <c r="M9" s="28">
        <v>0.97319999999999995</v>
      </c>
      <c r="N9" s="14"/>
    </row>
    <row r="10" spans="1:14" ht="24.95" customHeight="1" thickBot="1" x14ac:dyDescent="0.2">
      <c r="A10" s="9">
        <v>2</v>
      </c>
      <c r="B10" s="25" t="s">
        <v>21</v>
      </c>
      <c r="C10" s="19">
        <v>12054</v>
      </c>
      <c r="D10" s="13">
        <v>227</v>
      </c>
      <c r="E10" s="5">
        <v>72</v>
      </c>
      <c r="F10" s="5">
        <v>216</v>
      </c>
      <c r="G10" s="5">
        <v>68</v>
      </c>
      <c r="H10" s="5">
        <v>4</v>
      </c>
      <c r="I10" s="5">
        <v>1</v>
      </c>
      <c r="J10" s="5">
        <v>220</v>
      </c>
      <c r="K10" s="5">
        <v>69</v>
      </c>
      <c r="L10" s="28">
        <v>0.96919999999999995</v>
      </c>
      <c r="M10" s="28">
        <v>0.95830000000000004</v>
      </c>
      <c r="N10" s="14"/>
    </row>
    <row r="11" spans="1:14" ht="24.95" customHeight="1" thickBot="1" x14ac:dyDescent="0.2">
      <c r="A11" s="10">
        <v>3</v>
      </c>
      <c r="B11" s="25" t="s">
        <v>22</v>
      </c>
      <c r="C11" s="19">
        <v>12055</v>
      </c>
      <c r="D11" s="13">
        <v>1525</v>
      </c>
      <c r="E11" s="5">
        <v>504</v>
      </c>
      <c r="F11" s="5">
        <v>1437</v>
      </c>
      <c r="G11" s="5">
        <v>487</v>
      </c>
      <c r="H11" s="5">
        <v>0</v>
      </c>
      <c r="I11" s="5">
        <v>0</v>
      </c>
      <c r="J11" s="5">
        <v>1437</v>
      </c>
      <c r="K11" s="5">
        <v>487</v>
      </c>
      <c r="L11" s="28">
        <f>J11/D11</f>
        <v>0.94229508196721312</v>
      </c>
      <c r="M11" s="28">
        <f>K11/E11</f>
        <v>0.96626984126984128</v>
      </c>
      <c r="N11" s="14"/>
    </row>
    <row r="12" spans="1:14" ht="24.95" customHeight="1" thickBot="1" x14ac:dyDescent="0.2">
      <c r="A12" s="9">
        <v>4</v>
      </c>
      <c r="B12" s="25" t="s">
        <v>23</v>
      </c>
      <c r="C12" s="19">
        <v>12056</v>
      </c>
      <c r="D12" s="13">
        <v>1446</v>
      </c>
      <c r="E12" s="5">
        <v>540</v>
      </c>
      <c r="F12" s="5">
        <v>1336</v>
      </c>
      <c r="G12" s="5">
        <v>516</v>
      </c>
      <c r="H12" s="5">
        <v>16</v>
      </c>
      <c r="I12" s="5">
        <v>0</v>
      </c>
      <c r="J12" s="5">
        <v>1352</v>
      </c>
      <c r="K12" s="5">
        <v>516</v>
      </c>
      <c r="L12" s="28">
        <v>0.93500000000000005</v>
      </c>
      <c r="M12" s="28">
        <v>0.9556</v>
      </c>
      <c r="N12" s="14"/>
    </row>
    <row r="13" spans="1:14" ht="24.95" customHeight="1" thickBot="1" x14ac:dyDescent="0.2">
      <c r="A13" s="10">
        <v>5</v>
      </c>
      <c r="B13" s="25" t="s">
        <v>24</v>
      </c>
      <c r="C13" s="19">
        <v>12057</v>
      </c>
      <c r="D13" s="15">
        <v>678</v>
      </c>
      <c r="E13" s="4">
        <v>204</v>
      </c>
      <c r="F13" s="4">
        <v>550</v>
      </c>
      <c r="G13" s="4">
        <v>175</v>
      </c>
      <c r="H13" s="4">
        <v>4</v>
      </c>
      <c r="I13" s="4">
        <v>1</v>
      </c>
      <c r="J13" s="4">
        <v>554</v>
      </c>
      <c r="K13" s="4">
        <v>177</v>
      </c>
      <c r="L13" s="27">
        <f>J13/D13</f>
        <v>0.81710914454277284</v>
      </c>
      <c r="M13" s="27">
        <v>0.86270000000000002</v>
      </c>
      <c r="N13" s="16"/>
    </row>
    <row r="14" spans="1:14" ht="24.95" customHeight="1" thickBot="1" x14ac:dyDescent="0.2">
      <c r="A14" s="9">
        <v>6</v>
      </c>
      <c r="B14" s="25" t="s">
        <v>25</v>
      </c>
      <c r="C14" s="19">
        <v>12058</v>
      </c>
      <c r="D14" s="15">
        <v>672</v>
      </c>
      <c r="E14" s="4">
        <v>211</v>
      </c>
      <c r="F14" s="4">
        <v>626</v>
      </c>
      <c r="G14" s="4">
        <v>191</v>
      </c>
      <c r="H14" s="4">
        <v>4</v>
      </c>
      <c r="I14" s="4">
        <v>0</v>
      </c>
      <c r="J14" s="4">
        <v>630</v>
      </c>
      <c r="K14" s="4">
        <v>191</v>
      </c>
      <c r="L14" s="27">
        <v>0.9375</v>
      </c>
      <c r="M14" s="27">
        <v>0.9052</v>
      </c>
      <c r="N14" s="16"/>
    </row>
    <row r="15" spans="1:14" ht="24.95" customHeight="1" thickBot="1" x14ac:dyDescent="0.2">
      <c r="A15" s="10">
        <v>7</v>
      </c>
      <c r="B15" s="25" t="s">
        <v>26</v>
      </c>
      <c r="C15" s="19">
        <v>12059</v>
      </c>
      <c r="D15" s="15">
        <v>590</v>
      </c>
      <c r="E15" s="4">
        <v>219</v>
      </c>
      <c r="F15" s="4">
        <v>576</v>
      </c>
      <c r="G15" s="4">
        <v>214</v>
      </c>
      <c r="H15" s="4">
        <v>0</v>
      </c>
      <c r="I15" s="4">
        <v>0</v>
      </c>
      <c r="J15" s="4">
        <v>576</v>
      </c>
      <c r="K15" s="4">
        <v>214</v>
      </c>
      <c r="L15" s="27">
        <f>J15/D15</f>
        <v>0.97627118644067801</v>
      </c>
      <c r="M15" s="27">
        <v>0.97719999999999996</v>
      </c>
      <c r="N15" s="16"/>
    </row>
    <row r="16" spans="1:14" ht="24.95" customHeight="1" thickBot="1" x14ac:dyDescent="0.2">
      <c r="A16" s="11">
        <v>8</v>
      </c>
      <c r="B16" s="25" t="s">
        <v>27</v>
      </c>
      <c r="C16" s="19">
        <v>12060</v>
      </c>
      <c r="D16" s="15">
        <v>434</v>
      </c>
      <c r="E16" s="4">
        <v>136</v>
      </c>
      <c r="F16" s="4">
        <v>344</v>
      </c>
      <c r="G16" s="4">
        <v>111</v>
      </c>
      <c r="H16" s="4">
        <v>2</v>
      </c>
      <c r="I16" s="4">
        <v>2</v>
      </c>
      <c r="J16" s="4">
        <v>346</v>
      </c>
      <c r="K16" s="4">
        <v>113</v>
      </c>
      <c r="L16" s="27">
        <v>0.79720000000000002</v>
      </c>
      <c r="M16" s="27">
        <v>0.83089999999999997</v>
      </c>
      <c r="N16" s="16"/>
    </row>
    <row r="17" spans="1:14" ht="24.95" customHeight="1" thickBot="1" x14ac:dyDescent="0.2">
      <c r="A17" s="20">
        <v>9</v>
      </c>
      <c r="B17" s="25" t="s">
        <v>28</v>
      </c>
      <c r="C17" s="19">
        <v>12061</v>
      </c>
      <c r="D17" s="21">
        <v>662</v>
      </c>
      <c r="E17" s="22">
        <v>207</v>
      </c>
      <c r="F17" s="22">
        <v>458</v>
      </c>
      <c r="G17" s="22">
        <v>166</v>
      </c>
      <c r="H17" s="22">
        <v>8</v>
      </c>
      <c r="I17" s="22">
        <v>2</v>
      </c>
      <c r="J17" s="22">
        <v>466</v>
      </c>
      <c r="K17" s="22">
        <v>168</v>
      </c>
      <c r="L17" s="26">
        <f>J17/D17</f>
        <v>0.70392749244712993</v>
      </c>
      <c r="M17" s="26">
        <v>0.81200000000000006</v>
      </c>
      <c r="N17" s="23"/>
    </row>
    <row r="18" spans="1:14" ht="24.95" customHeight="1" thickBot="1" x14ac:dyDescent="0.2">
      <c r="A18" s="11">
        <v>10</v>
      </c>
      <c r="B18" s="25" t="s">
        <v>29</v>
      </c>
      <c r="C18" s="19">
        <v>12062</v>
      </c>
      <c r="D18" s="21">
        <v>665</v>
      </c>
      <c r="E18" s="22">
        <v>199</v>
      </c>
      <c r="F18" s="22">
        <v>558</v>
      </c>
      <c r="G18" s="22">
        <v>176</v>
      </c>
      <c r="H18" s="22">
        <v>6</v>
      </c>
      <c r="I18" s="22">
        <v>0</v>
      </c>
      <c r="J18" s="22">
        <v>564</v>
      </c>
      <c r="K18" s="22">
        <v>176</v>
      </c>
      <c r="L18" s="26">
        <f>J18/D18</f>
        <v>0.84812030075187972</v>
      </c>
      <c r="M18" s="26">
        <f>K18/E18</f>
        <v>0.88442211055276387</v>
      </c>
      <c r="N18" s="23"/>
    </row>
    <row r="19" spans="1:14" ht="24.95" customHeight="1" thickBot="1" x14ac:dyDescent="0.2">
      <c r="A19" s="20">
        <v>11</v>
      </c>
      <c r="B19" s="25" t="s">
        <v>30</v>
      </c>
      <c r="C19" s="19">
        <v>12063</v>
      </c>
      <c r="D19" s="21">
        <v>565</v>
      </c>
      <c r="E19" s="22">
        <v>161</v>
      </c>
      <c r="F19" s="22">
        <v>506</v>
      </c>
      <c r="G19" s="22">
        <v>159</v>
      </c>
      <c r="H19" s="22">
        <v>4</v>
      </c>
      <c r="I19" s="22">
        <v>1</v>
      </c>
      <c r="J19" s="22">
        <v>510</v>
      </c>
      <c r="K19" s="22">
        <v>160</v>
      </c>
      <c r="L19" s="26">
        <f>J19/D19</f>
        <v>0.90265486725663713</v>
      </c>
      <c r="M19" s="26">
        <v>0.99380000000000002</v>
      </c>
      <c r="N19" s="23"/>
    </row>
    <row r="20" spans="1:14" ht="24.95" customHeight="1" thickBot="1" x14ac:dyDescent="0.2">
      <c r="A20" s="11">
        <v>12</v>
      </c>
      <c r="B20" s="25" t="s">
        <v>31</v>
      </c>
      <c r="C20" s="19">
        <v>12064</v>
      </c>
      <c r="D20" s="21">
        <v>492</v>
      </c>
      <c r="E20" s="22">
        <v>144</v>
      </c>
      <c r="F20" s="22">
        <v>409</v>
      </c>
      <c r="G20" s="22">
        <v>129</v>
      </c>
      <c r="H20" s="22">
        <v>0</v>
      </c>
      <c r="I20" s="22">
        <v>0</v>
      </c>
      <c r="J20" s="22">
        <v>409</v>
      </c>
      <c r="K20" s="22">
        <v>129</v>
      </c>
      <c r="L20" s="26">
        <f>J20/D20</f>
        <v>0.83130081300813008</v>
      </c>
      <c r="M20" s="26">
        <v>0.89580000000000004</v>
      </c>
      <c r="N20" s="23"/>
    </row>
    <row r="21" spans="1:14" ht="24.95" customHeight="1" thickBot="1" x14ac:dyDescent="0.2">
      <c r="A21" s="20">
        <v>13</v>
      </c>
      <c r="B21" s="25" t="s">
        <v>32</v>
      </c>
      <c r="C21" s="19">
        <v>12065</v>
      </c>
      <c r="D21" s="21">
        <v>158</v>
      </c>
      <c r="E21" s="22">
        <v>50</v>
      </c>
      <c r="F21" s="22">
        <v>119</v>
      </c>
      <c r="G21" s="22">
        <v>46</v>
      </c>
      <c r="H21" s="22">
        <v>0</v>
      </c>
      <c r="I21" s="22">
        <v>0</v>
      </c>
      <c r="J21" s="22">
        <v>119</v>
      </c>
      <c r="K21" s="22">
        <v>46</v>
      </c>
      <c r="L21" s="26">
        <v>0.75319999999999998</v>
      </c>
      <c r="M21" s="26">
        <v>0.92</v>
      </c>
      <c r="N21" s="23"/>
    </row>
    <row r="22" spans="1:14" ht="24.95" customHeight="1" thickBot="1" x14ac:dyDescent="0.2">
      <c r="A22" s="11">
        <v>14</v>
      </c>
      <c r="B22" s="25" t="s">
        <v>33</v>
      </c>
      <c r="C22" s="19">
        <v>12066</v>
      </c>
      <c r="D22" s="21">
        <v>290</v>
      </c>
      <c r="E22" s="22">
        <v>94</v>
      </c>
      <c r="F22" s="22">
        <v>237</v>
      </c>
      <c r="G22" s="22">
        <v>88</v>
      </c>
      <c r="H22" s="22">
        <v>5</v>
      </c>
      <c r="I22" s="22">
        <v>3</v>
      </c>
      <c r="J22" s="22">
        <v>242</v>
      </c>
      <c r="K22" s="22">
        <v>91</v>
      </c>
      <c r="L22" s="26">
        <v>0.83450000000000002</v>
      </c>
      <c r="M22" s="26">
        <v>0.96809999999999996</v>
      </c>
      <c r="N22" s="23"/>
    </row>
    <row r="23" spans="1:14" ht="24.95" customHeight="1" thickBot="1" x14ac:dyDescent="0.2">
      <c r="A23" s="20">
        <v>15</v>
      </c>
      <c r="B23" s="25" t="s">
        <v>34</v>
      </c>
      <c r="C23" s="19">
        <v>12067</v>
      </c>
      <c r="D23" s="21">
        <v>356</v>
      </c>
      <c r="E23" s="22">
        <v>117</v>
      </c>
      <c r="F23" s="22">
        <v>240</v>
      </c>
      <c r="G23" s="22">
        <v>80</v>
      </c>
      <c r="H23" s="22">
        <v>6</v>
      </c>
      <c r="I23" s="22">
        <v>6</v>
      </c>
      <c r="J23" s="22">
        <v>246</v>
      </c>
      <c r="K23" s="22">
        <v>86</v>
      </c>
      <c r="L23" s="26">
        <f>J23/D23</f>
        <v>0.6910112359550562</v>
      </c>
      <c r="M23" s="26">
        <v>0.73499999999999999</v>
      </c>
      <c r="N23" s="23"/>
    </row>
    <row r="24" spans="1:14" ht="24.95" customHeight="1" thickBot="1" x14ac:dyDescent="0.2">
      <c r="A24" s="10">
        <v>16</v>
      </c>
      <c r="B24" s="25" t="s">
        <v>35</v>
      </c>
      <c r="C24" s="19">
        <v>12068</v>
      </c>
      <c r="D24" s="13">
        <v>3331</v>
      </c>
      <c r="E24" s="5">
        <v>1466</v>
      </c>
      <c r="F24" s="5">
        <v>2248</v>
      </c>
      <c r="G24" s="5">
        <v>898</v>
      </c>
      <c r="H24" s="5">
        <v>50</v>
      </c>
      <c r="I24" s="5">
        <v>6</v>
      </c>
      <c r="J24" s="5">
        <v>2298</v>
      </c>
      <c r="K24" s="5">
        <v>904</v>
      </c>
      <c r="L24" s="28">
        <f>J24/D24</f>
        <v>0.6898829180426298</v>
      </c>
      <c r="M24" s="28">
        <f>K24/E24</f>
        <v>0.61664392905866305</v>
      </c>
      <c r="N24" s="14"/>
    </row>
    <row r="25" spans="1:14" ht="24.95" customHeight="1" thickBot="1" x14ac:dyDescent="0.2">
      <c r="A25" s="9">
        <v>17</v>
      </c>
      <c r="B25" s="25" t="s">
        <v>36</v>
      </c>
      <c r="C25" s="19">
        <v>12069</v>
      </c>
      <c r="D25" s="13">
        <v>1494</v>
      </c>
      <c r="E25" s="5">
        <v>340</v>
      </c>
      <c r="F25" s="5">
        <v>925</v>
      </c>
      <c r="G25" s="5">
        <v>291</v>
      </c>
      <c r="H25" s="5">
        <v>0</v>
      </c>
      <c r="I25" s="5">
        <v>0</v>
      </c>
      <c r="J25" s="5">
        <v>925</v>
      </c>
      <c r="K25" s="5">
        <v>291</v>
      </c>
      <c r="L25" s="28">
        <v>0.61909999999999998</v>
      </c>
      <c r="M25" s="28">
        <v>0.85589999999999999</v>
      </c>
      <c r="N25" s="14"/>
    </row>
    <row r="26" spans="1:14" ht="24.95" customHeight="1" thickBot="1" x14ac:dyDescent="0.2">
      <c r="A26" s="10">
        <v>18</v>
      </c>
      <c r="B26" s="25" t="s">
        <v>37</v>
      </c>
      <c r="C26" s="19">
        <v>12070</v>
      </c>
      <c r="D26" s="13"/>
      <c r="E26" s="5"/>
      <c r="F26" s="5"/>
      <c r="G26" s="5"/>
      <c r="H26" s="5"/>
      <c r="I26" s="5"/>
      <c r="J26" s="5"/>
      <c r="K26" s="5"/>
      <c r="L26" s="5"/>
      <c r="M26" s="5"/>
      <c r="N26" s="14" t="s">
        <v>45</v>
      </c>
    </row>
    <row r="27" spans="1:14" ht="24.95" customHeight="1" thickBot="1" x14ac:dyDescent="0.2">
      <c r="A27" s="9">
        <v>19</v>
      </c>
      <c r="B27" s="25" t="s">
        <v>38</v>
      </c>
      <c r="C27" s="19">
        <v>12071</v>
      </c>
      <c r="D27" s="13">
        <v>1025</v>
      </c>
      <c r="E27" s="5">
        <v>65</v>
      </c>
      <c r="F27" s="5">
        <v>579</v>
      </c>
      <c r="G27" s="5">
        <v>58</v>
      </c>
      <c r="H27" s="5">
        <v>16</v>
      </c>
      <c r="I27" s="5">
        <v>0</v>
      </c>
      <c r="J27" s="5">
        <v>595</v>
      </c>
      <c r="K27" s="5">
        <v>58</v>
      </c>
      <c r="L27" s="28">
        <f>J27/D27</f>
        <v>0.58048780487804874</v>
      </c>
      <c r="M27" s="28">
        <f>K27/E27</f>
        <v>0.89230769230769236</v>
      </c>
      <c r="N27" s="14"/>
    </row>
    <row r="28" spans="1:14" ht="24.95" customHeight="1" thickBot="1" x14ac:dyDescent="0.2">
      <c r="A28" s="10">
        <v>20</v>
      </c>
      <c r="B28" s="25" t="s">
        <v>39</v>
      </c>
      <c r="C28" s="19">
        <v>12072</v>
      </c>
      <c r="D28" s="15">
        <v>215</v>
      </c>
      <c r="E28" s="4">
        <v>56</v>
      </c>
      <c r="F28" s="4">
        <v>112</v>
      </c>
      <c r="G28" s="4">
        <v>43</v>
      </c>
      <c r="H28" s="4">
        <v>9</v>
      </c>
      <c r="I28" s="4">
        <v>3</v>
      </c>
      <c r="J28" s="4">
        <v>121</v>
      </c>
      <c r="K28" s="4">
        <v>46</v>
      </c>
      <c r="L28" s="27">
        <v>0.56279999999999997</v>
      </c>
      <c r="M28" s="27">
        <v>0.82140000000000002</v>
      </c>
      <c r="N28" s="16"/>
    </row>
    <row r="29" spans="1:14" ht="24.95" customHeight="1" thickBot="1" x14ac:dyDescent="0.2">
      <c r="A29" s="9">
        <v>21</v>
      </c>
      <c r="B29" s="25" t="s">
        <v>40</v>
      </c>
      <c r="C29" s="19">
        <v>12073</v>
      </c>
      <c r="D29" s="15">
        <v>2666</v>
      </c>
      <c r="E29" s="4">
        <v>781</v>
      </c>
      <c r="F29" s="4">
        <v>972</v>
      </c>
      <c r="G29" s="4">
        <v>362</v>
      </c>
      <c r="H29" s="4">
        <v>40</v>
      </c>
      <c r="I29" s="4">
        <v>5</v>
      </c>
      <c r="J29" s="4">
        <v>1012</v>
      </c>
      <c r="K29" s="4">
        <v>367</v>
      </c>
      <c r="L29" s="27">
        <v>0.37959999999999999</v>
      </c>
      <c r="M29" s="27">
        <v>0.46989999999999998</v>
      </c>
      <c r="N29" s="16"/>
    </row>
    <row r="30" spans="1:14" ht="24.95" customHeight="1" thickBot="1" x14ac:dyDescent="0.2">
      <c r="A30" s="10">
        <v>22</v>
      </c>
      <c r="B30" s="25" t="s">
        <v>41</v>
      </c>
      <c r="C30" s="19">
        <v>12074</v>
      </c>
      <c r="D30" s="15">
        <v>25</v>
      </c>
      <c r="E30" s="4">
        <v>0</v>
      </c>
      <c r="F30" s="4">
        <v>8</v>
      </c>
      <c r="G30" s="4">
        <v>0</v>
      </c>
      <c r="H30" s="4">
        <v>0</v>
      </c>
      <c r="I30" s="4">
        <v>0</v>
      </c>
      <c r="J30" s="4">
        <v>8</v>
      </c>
      <c r="K30" s="4">
        <v>0</v>
      </c>
      <c r="L30" s="29">
        <f>J30/D30</f>
        <v>0.32</v>
      </c>
      <c r="M30" s="4">
        <v>0</v>
      </c>
      <c r="N30" s="16"/>
    </row>
    <row r="31" spans="1:14" ht="24.95" customHeight="1" thickBot="1" x14ac:dyDescent="0.2">
      <c r="A31" s="11">
        <v>23</v>
      </c>
      <c r="B31" s="25" t="s">
        <v>42</v>
      </c>
      <c r="C31" s="19">
        <v>12075</v>
      </c>
      <c r="D31" s="15">
        <v>185</v>
      </c>
      <c r="E31" s="4">
        <v>76</v>
      </c>
      <c r="F31" s="4">
        <v>158</v>
      </c>
      <c r="G31" s="4">
        <v>69</v>
      </c>
      <c r="H31" s="4">
        <v>4</v>
      </c>
      <c r="I31" s="4">
        <v>0</v>
      </c>
      <c r="J31" s="4">
        <v>162</v>
      </c>
      <c r="K31" s="4">
        <v>69</v>
      </c>
      <c r="L31" s="27">
        <v>0.87570000000000003</v>
      </c>
      <c r="M31" s="27">
        <v>0.90790000000000004</v>
      </c>
      <c r="N31" s="16"/>
    </row>
    <row r="32" spans="1:14" ht="24.95" customHeight="1" thickBot="1" x14ac:dyDescent="0.2">
      <c r="A32" s="50">
        <v>24</v>
      </c>
      <c r="B32" s="51" t="s">
        <v>49</v>
      </c>
      <c r="C32" s="19">
        <v>12076</v>
      </c>
      <c r="D32" s="52">
        <v>201</v>
      </c>
      <c r="E32" s="32">
        <v>42</v>
      </c>
      <c r="F32" s="32">
        <v>157</v>
      </c>
      <c r="G32" s="32">
        <v>33</v>
      </c>
      <c r="H32" s="32">
        <v>4</v>
      </c>
      <c r="I32" s="32">
        <v>2</v>
      </c>
      <c r="J32" s="32">
        <v>161</v>
      </c>
      <c r="K32" s="32">
        <v>35</v>
      </c>
      <c r="L32" s="53">
        <v>0.8</v>
      </c>
      <c r="M32" s="53">
        <v>0.83299999999999996</v>
      </c>
    </row>
    <row r="33" spans="1:14" ht="24.95" customHeight="1" thickTop="1" x14ac:dyDescent="0.15">
      <c r="A33" s="38" t="s">
        <v>16</v>
      </c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</row>
    <row r="34" spans="1:14" ht="24.95" customHeight="1" x14ac:dyDescent="0.15">
      <c r="G34" t="s">
        <v>15</v>
      </c>
    </row>
    <row r="35" spans="1:14" ht="24.95" customHeight="1" x14ac:dyDescent="0.15"/>
    <row r="36" spans="1:14" ht="24.95" customHeight="1" x14ac:dyDescent="0.15"/>
    <row r="37" spans="1:14" ht="24.95" customHeight="1" x14ac:dyDescent="0.15"/>
    <row r="38" spans="1:14" ht="24.95" customHeight="1" x14ac:dyDescent="0.15"/>
  </sheetData>
  <mergeCells count="14">
    <mergeCell ref="L2:N2"/>
    <mergeCell ref="A6:A7"/>
    <mergeCell ref="B6:B7"/>
    <mergeCell ref="A33:N33"/>
    <mergeCell ref="D6:E6"/>
    <mergeCell ref="F6:G6"/>
    <mergeCell ref="H6:I6"/>
    <mergeCell ref="L6:M6"/>
    <mergeCell ref="J6:K6"/>
    <mergeCell ref="N6:N7"/>
    <mergeCell ref="A4:B4"/>
    <mergeCell ref="A5:B5"/>
    <mergeCell ref="A3:N3"/>
    <mergeCell ref="C6:C7"/>
  </mergeCells>
  <phoneticPr fontId="1" type="noConversion"/>
  <pageMargins left="0.39370078740157483" right="0.39370078740157483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计划表—初中</vt:lpstr>
      <vt:lpstr>计划表—高中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hqt</dc:creator>
  <cp:lastModifiedBy>彭哲颖</cp:lastModifiedBy>
  <cp:lastPrinted>2015-03-14T05:48:47Z</cp:lastPrinted>
  <dcterms:created xsi:type="dcterms:W3CDTF">2015-03-04T08:45:08Z</dcterms:created>
  <dcterms:modified xsi:type="dcterms:W3CDTF">2015-04-09T06:39:48Z</dcterms:modified>
</cp:coreProperties>
</file>